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-MARCHES\SIEP\BIET\Entretien- Maintenance - Exploitation\2025- Maintenance SSI protection active incendie Bercy\3-DCE\version-publiee\Version 2212\Lot 1\"/>
    </mc:Choice>
  </mc:AlternateContent>
  <xr:revisionPtr revIDLastSave="0" documentId="13_ncr:1_{ABCD4E97-8BA3-4D7A-9F90-056CCEC81C19}" xr6:coauthVersionLast="47" xr6:coauthVersionMax="47" xr10:uidLastSave="{00000000-0000-0000-0000-000000000000}"/>
  <bookViews>
    <workbookView xWindow="25080" yWindow="-120" windowWidth="25440" windowHeight="15270" activeTab="1" xr2:uid="{00000000-000D-0000-FFFF-FFFF00000000}"/>
  </bookViews>
  <sheets>
    <sheet name="Feuil1" sheetId="15" r:id="rId1"/>
    <sheet name="DPGF année 1" sheetId="6" r:id="rId2"/>
    <sheet name="DPGF année 2" sheetId="11" r:id="rId3"/>
    <sheet name="DPGF année 3" sheetId="12" r:id="rId4"/>
    <sheet name="DPGF année 4" sheetId="13" r:id="rId5"/>
    <sheet name="DPGF Récapitulatif" sheetId="14" r:id="rId6"/>
  </sheets>
  <definedNames>
    <definedName name="_xlnm.Print_Area" localSheetId="1">'DPGF année 1'!$C$2:$G$46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5" i="14" l="1"/>
  <c r="G44" i="6"/>
  <c r="G46" i="6"/>
  <c r="G43" i="6"/>
  <c r="G43" i="13"/>
  <c r="G43" i="12"/>
  <c r="G43" i="11"/>
  <c r="G39" i="13"/>
  <c r="G39" i="12"/>
  <c r="G39" i="11"/>
  <c r="G39" i="6"/>
  <c r="E44" i="6"/>
  <c r="E43" i="11"/>
  <c r="D43" i="11"/>
  <c r="D44" i="6"/>
  <c r="G42" i="13"/>
  <c r="G42" i="12"/>
  <c r="G42" i="11"/>
  <c r="G42" i="6"/>
  <c r="G4" i="6"/>
  <c r="E34" i="6" l="1"/>
  <c r="E26" i="6"/>
  <c r="D14" i="6"/>
  <c r="F14" i="6"/>
  <c r="E14" i="6"/>
  <c r="E43" i="13"/>
  <c r="F34" i="13"/>
  <c r="E34" i="13"/>
  <c r="E26" i="13"/>
  <c r="D14" i="13"/>
  <c r="E14" i="13"/>
  <c r="F14" i="13"/>
  <c r="F14" i="12"/>
  <c r="D14" i="12"/>
  <c r="E14" i="12"/>
  <c r="E26" i="12"/>
  <c r="E34" i="12"/>
  <c r="E43" i="12"/>
  <c r="E34" i="11"/>
  <c r="E26" i="11"/>
  <c r="F26" i="11"/>
  <c r="G22" i="6"/>
  <c r="G20" i="6"/>
  <c r="G18" i="6"/>
  <c r="G16" i="6"/>
  <c r="G12" i="6"/>
  <c r="G8" i="6"/>
  <c r="G6" i="6"/>
  <c r="G10" i="6"/>
  <c r="G14" i="6" l="1"/>
  <c r="G38" i="13"/>
  <c r="G37" i="13"/>
  <c r="G38" i="12"/>
  <c r="G37" i="12"/>
  <c r="G38" i="11"/>
  <c r="G37" i="11"/>
  <c r="G38" i="6"/>
  <c r="G37" i="6"/>
  <c r="H13" i="14" l="1"/>
  <c r="H10" i="14"/>
  <c r="H7" i="14"/>
  <c r="H4" i="14"/>
  <c r="F43" i="13"/>
  <c r="D43" i="13"/>
  <c r="G41" i="13"/>
  <c r="G40" i="13"/>
  <c r="D34" i="13"/>
  <c r="G32" i="13"/>
  <c r="G30" i="13"/>
  <c r="G28" i="13"/>
  <c r="F26" i="13"/>
  <c r="D26" i="13"/>
  <c r="G24" i="13"/>
  <c r="G22" i="13"/>
  <c r="G20" i="13"/>
  <c r="G18" i="13"/>
  <c r="G16" i="13"/>
  <c r="G12" i="13"/>
  <c r="G10" i="13"/>
  <c r="G8" i="13"/>
  <c r="G6" i="13"/>
  <c r="G4" i="13"/>
  <c r="F43" i="12"/>
  <c r="D43" i="12"/>
  <c r="G41" i="12"/>
  <c r="G40" i="12"/>
  <c r="F34" i="12"/>
  <c r="D34" i="12"/>
  <c r="G32" i="12"/>
  <c r="G30" i="12"/>
  <c r="G28" i="12"/>
  <c r="F26" i="12"/>
  <c r="D26" i="12"/>
  <c r="G24" i="12"/>
  <c r="G22" i="12"/>
  <c r="G20" i="12"/>
  <c r="G18" i="12"/>
  <c r="G16" i="12"/>
  <c r="G12" i="12"/>
  <c r="G10" i="12"/>
  <c r="G8" i="12"/>
  <c r="G6" i="12"/>
  <c r="G4" i="12"/>
  <c r="F43" i="11"/>
  <c r="G41" i="11"/>
  <c r="G40" i="11"/>
  <c r="F34" i="11"/>
  <c r="D34" i="11"/>
  <c r="G32" i="11"/>
  <c r="G30" i="11"/>
  <c r="G28" i="11"/>
  <c r="D26" i="11"/>
  <c r="G24" i="11"/>
  <c r="G22" i="11"/>
  <c r="G20" i="11"/>
  <c r="G18" i="11"/>
  <c r="G16" i="11"/>
  <c r="F14" i="11"/>
  <c r="E14" i="11"/>
  <c r="D14" i="11"/>
  <c r="G12" i="11"/>
  <c r="G10" i="11"/>
  <c r="G8" i="11"/>
  <c r="G6" i="11"/>
  <c r="G4" i="11"/>
  <c r="G34" i="12" l="1"/>
  <c r="G34" i="11"/>
  <c r="G34" i="13"/>
  <c r="G14" i="11"/>
  <c r="G26" i="12"/>
  <c r="G26" i="13"/>
  <c r="G26" i="11"/>
  <c r="G45" i="11" s="1"/>
  <c r="G14" i="12"/>
  <c r="G14" i="13"/>
  <c r="G32" i="6"/>
  <c r="G30" i="6"/>
  <c r="G28" i="6"/>
  <c r="G24" i="6"/>
  <c r="G26" i="6" s="1"/>
  <c r="G45" i="12" l="1"/>
  <c r="G34" i="6"/>
  <c r="G45" i="13"/>
  <c r="F44" i="6"/>
  <c r="G41" i="6"/>
  <c r="G40" i="6"/>
  <c r="F34" i="6"/>
  <c r="D34" i="6"/>
  <c r="F26" i="6"/>
  <c r="D26" i="6"/>
</calcChain>
</file>

<file path=xl/sharedStrings.xml><?xml version="1.0" encoding="utf-8"?>
<sst xmlns="http://schemas.openxmlformats.org/spreadsheetml/2006/main" count="214" uniqueCount="40">
  <si>
    <t xml:space="preserve">Astreinte </t>
  </si>
  <si>
    <t xml:space="preserve">Moyens de communication </t>
  </si>
  <si>
    <t>Techniciens permanents de maintenance ( à compléter si nécessaire, dito RTO)</t>
  </si>
  <si>
    <t>Maintenance des installations de détection incendie y compris garantie totale et dépannage</t>
  </si>
  <si>
    <t>Main d'Œuvre 
y comrpis Sous Traitance</t>
  </si>
  <si>
    <t>Equipements Centraux</t>
  </si>
  <si>
    <t>Bâtiment Colbert</t>
  </si>
  <si>
    <t>Bâtiments Sully - Turgot</t>
  </si>
  <si>
    <t>Sous-total 1 =</t>
  </si>
  <si>
    <t>Maintenance des Unités de Gestion des Issues de Secours y compris garantie totale et dépannage</t>
  </si>
  <si>
    <t>Sous-total 2 =</t>
  </si>
  <si>
    <t>Sous-total 3 =</t>
  </si>
  <si>
    <t>Sous-total 4 =</t>
  </si>
  <si>
    <t>Total</t>
  </si>
  <si>
    <t>Moyens Humains et Techniques</t>
  </si>
  <si>
    <t xml:space="preserve">Outillages </t>
  </si>
  <si>
    <t>Total (Sous totaux 1 + 2 + 3 + 4) =</t>
  </si>
  <si>
    <t>Année 1</t>
  </si>
  <si>
    <t>Année 2</t>
  </si>
  <si>
    <t>Année 3</t>
  </si>
  <si>
    <t>Année 4</t>
  </si>
  <si>
    <t>Nombre d'heures</t>
  </si>
  <si>
    <t>Responsable Technique Opérationnel (à compléter si nécessaire, moyens au-delà de l'ensembles des postes précédemment listés)</t>
  </si>
  <si>
    <t>D.P.G.F</t>
  </si>
  <si>
    <t>Main d'Œuvre 
y compris Sous Traitance</t>
  </si>
  <si>
    <t>Bâtiment Necker (Necker, Crèche, Cedef)</t>
  </si>
  <si>
    <t>Bâtiment Necker (Necker, Crèche,Cedef)</t>
  </si>
  <si>
    <r>
      <t xml:space="preserve">Bâtiment Vauban </t>
    </r>
    <r>
      <rPr>
        <b/>
        <sz val="8"/>
        <color theme="1"/>
        <rFont val="Arial"/>
        <family val="2"/>
      </rPr>
      <t>(Vauban, PMF, CASC, H1 et H2)</t>
    </r>
  </si>
  <si>
    <t>Maintenance des installation d'extinction automatique y compris garantie totale, dépannage et ventitest</t>
  </si>
  <si>
    <t>Maintenance des installations d'extinction automatique y compris garantie totale, dépannage et ventitest</t>
  </si>
  <si>
    <t>Petits travaux tel que décrit au CCTP</t>
  </si>
  <si>
    <t xml:space="preserve">BC – D.P.G.F - Marché d’exploitation et de maintenance des équipements ssi du Grand Bercy
</t>
  </si>
  <si>
    <r>
      <rPr>
        <b/>
        <sz val="16"/>
        <color theme="1"/>
        <rFont val="Arial"/>
        <family val="2"/>
      </rPr>
      <t>DECOMPOSITION DU PRIX GLOBAL ET FORFAITAIRE</t>
    </r>
    <r>
      <rPr>
        <b/>
        <sz val="22"/>
        <color theme="1"/>
        <rFont val="Arial"/>
        <family val="2"/>
      </rPr>
      <t xml:space="preserve"> 
</t>
    </r>
    <r>
      <rPr>
        <b/>
        <sz val="15"/>
        <color theme="1"/>
        <rFont val="Arial"/>
        <family val="2"/>
      </rPr>
      <t>MARCHE 
D’EXPLOITATION ET DE MAINTENANCE 
DES EQUIPEMENTS INCENDIE SSI DU GRAND BERCY</t>
    </r>
    <r>
      <rPr>
        <b/>
        <sz val="20"/>
        <color theme="1"/>
        <rFont val="Arial"/>
        <family val="2"/>
      </rPr>
      <t xml:space="preserve">
</t>
    </r>
    <r>
      <rPr>
        <b/>
        <sz val="15"/>
        <color theme="1"/>
        <rFont val="Arial"/>
        <family val="2"/>
      </rPr>
      <t>LOT 1</t>
    </r>
  </si>
  <si>
    <t>Période de recouvrement</t>
  </si>
  <si>
    <t>Fournitures permettant la maintenance</t>
  </si>
  <si>
    <t xml:space="preserve">DECOMPOSITION DU PRIX GLOBAL ET FORFAITAIRE (DPGF)   Année N° 1 
</t>
  </si>
  <si>
    <t xml:space="preserve">DECOMPOSITION DU PRIX GLOBAL ET FORFAITAIRE (DPGF)   Année N° 2 
</t>
  </si>
  <si>
    <t xml:space="preserve">DECOMPOSITION DU PRIX GLOBAL ET FORFAITAIRE (DPGF)  Année N° 3 
</t>
  </si>
  <si>
    <t xml:space="preserve">DECOMPOSITION DU PRIX GLOBAL ET FORFAITAIRE (DPGF)  Année N° 4 
</t>
  </si>
  <si>
    <t xml:space="preserve">DECOMPOSITION DU PRIX GLOBAL ET FORFAITAIRE (DPGF)
Récapitulatif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</si>
</sst>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&quot; €HT/h&quot;"/>
    <numFmt numFmtId="165" formatCode="#,##0.0\ &quot;€&quot;"/>
    <numFmt numFmtId="166" formatCode="General&quot; h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  <font>
      <b/>
      <sz val="8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20"/>
      <color theme="1"/>
      <name val="Arial"/>
      <family val="2"/>
    </font>
    <font>
      <b/>
      <sz val="22"/>
      <color theme="1"/>
      <name val="Arial"/>
      <family val="2"/>
    </font>
    <font>
      <b/>
      <sz val="15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theme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theme="9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theme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theme="0" tint="-0.14999847407452621"/>
      </patternFill>
    </fill>
    <fill>
      <patternFill patternType="solid">
        <fgColor rgb="FFFF9999"/>
        <bgColor indexed="64"/>
      </patternFill>
    </fill>
    <fill>
      <patternFill patternType="solid">
        <fgColor rgb="FFFF9999"/>
        <bgColor theme="9"/>
      </patternFill>
    </fill>
    <fill>
      <patternFill patternType="solid">
        <fgColor theme="8" tint="0.5999633777886288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0" fillId="0" borderId="0" xfId="0" applyAlignment="1">
      <alignment horizontal="center" vertical="center"/>
    </xf>
    <xf numFmtId="165" fontId="6" fillId="2" borderId="1" xfId="0" applyNumberFormat="1" applyFont="1" applyFill="1" applyBorder="1"/>
    <xf numFmtId="0" fontId="1" fillId="0" borderId="0" xfId="0" applyFont="1"/>
    <xf numFmtId="164" fontId="1" fillId="0" borderId="0" xfId="0" applyNumberFormat="1" applyFont="1"/>
    <xf numFmtId="164" fontId="1" fillId="0" borderId="5" xfId="0" applyNumberFormat="1" applyFont="1" applyBorder="1" applyProtection="1">
      <protection locked="0"/>
    </xf>
    <xf numFmtId="166" fontId="1" fillId="0" borderId="5" xfId="0" applyNumberFormat="1" applyFont="1" applyBorder="1" applyProtection="1">
      <protection locked="0"/>
    </xf>
    <xf numFmtId="165" fontId="1" fillId="0" borderId="5" xfId="0" applyNumberFormat="1" applyFont="1" applyBorder="1" applyProtection="1">
      <protection locked="0"/>
    </xf>
    <xf numFmtId="166" fontId="1" fillId="3" borderId="5" xfId="0" applyNumberFormat="1" applyFont="1" applyFill="1" applyBorder="1"/>
    <xf numFmtId="164" fontId="1" fillId="0" borderId="6" xfId="0" applyNumberFormat="1" applyFont="1" applyBorder="1" applyProtection="1">
      <protection locked="0"/>
    </xf>
    <xf numFmtId="166" fontId="1" fillId="0" borderId="6" xfId="0" applyNumberFormat="1" applyFont="1" applyBorder="1" applyProtection="1">
      <protection locked="0"/>
    </xf>
    <xf numFmtId="165" fontId="1" fillId="0" borderId="6" xfId="0" applyNumberFormat="1" applyFont="1" applyBorder="1" applyProtection="1">
      <protection locked="0"/>
    </xf>
    <xf numFmtId="164" fontId="1" fillId="2" borderId="8" xfId="0" applyNumberFormat="1" applyFont="1" applyFill="1" applyBorder="1"/>
    <xf numFmtId="165" fontId="1" fillId="2" borderId="8" xfId="0" applyNumberFormat="1" applyFont="1" applyFill="1" applyBorder="1"/>
    <xf numFmtId="165" fontId="1" fillId="2" borderId="9" xfId="0" applyNumberFormat="1" applyFont="1" applyFill="1" applyBorder="1"/>
    <xf numFmtId="0" fontId="2" fillId="4" borderId="5" xfId="0" applyFont="1" applyFill="1" applyBorder="1" applyAlignment="1">
      <alignment vertical="center" wrapText="1"/>
    </xf>
    <xf numFmtId="165" fontId="1" fillId="4" borderId="5" xfId="0" applyNumberFormat="1" applyFont="1" applyFill="1" applyBorder="1"/>
    <xf numFmtId="165" fontId="1" fillId="5" borderId="5" xfId="0" applyNumberFormat="1" applyFont="1" applyFill="1" applyBorder="1"/>
    <xf numFmtId="0" fontId="3" fillId="8" borderId="1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3" fillId="8" borderId="12" xfId="0" applyFont="1" applyFill="1" applyBorder="1" applyAlignment="1">
      <alignment horizontal="left" vertical="center" wrapText="1"/>
    </xf>
    <xf numFmtId="0" fontId="3" fillId="8" borderId="12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165" fontId="1" fillId="2" borderId="11" xfId="0" applyNumberFormat="1" applyFont="1" applyFill="1" applyBorder="1"/>
    <xf numFmtId="164" fontId="1" fillId="0" borderId="12" xfId="0" applyNumberFormat="1" applyFont="1" applyBorder="1" applyProtection="1">
      <protection locked="0"/>
    </xf>
    <xf numFmtId="0" fontId="3" fillId="8" borderId="12" xfId="0" applyFont="1" applyFill="1" applyBorder="1" applyAlignment="1">
      <alignment horizontal="center" vertical="center" wrapText="1"/>
    </xf>
    <xf numFmtId="165" fontId="1" fillId="2" borderId="12" xfId="0" applyNumberFormat="1" applyFont="1" applyFill="1" applyBorder="1"/>
    <xf numFmtId="0" fontId="3" fillId="8" borderId="4" xfId="0" applyFont="1" applyFill="1" applyBorder="1" applyAlignment="1">
      <alignment horizontal="center" vertical="center" wrapText="1"/>
    </xf>
    <xf numFmtId="165" fontId="1" fillId="2" borderId="14" xfId="0" applyNumberFormat="1" applyFont="1" applyFill="1" applyBorder="1"/>
    <xf numFmtId="165" fontId="1" fillId="2" borderId="15" xfId="0" applyNumberFormat="1" applyFont="1" applyFill="1" applyBorder="1"/>
    <xf numFmtId="164" fontId="1" fillId="0" borderId="16" xfId="0" applyNumberFormat="1" applyFont="1" applyBorder="1" applyProtection="1">
      <protection locked="0"/>
    </xf>
    <xf numFmtId="0" fontId="3" fillId="8" borderId="16" xfId="0" applyFont="1" applyFill="1" applyBorder="1" applyAlignment="1">
      <alignment horizontal="center" vertical="center" wrapText="1"/>
    </xf>
    <xf numFmtId="165" fontId="1" fillId="2" borderId="16" xfId="0" applyNumberFormat="1" applyFont="1" applyFill="1" applyBorder="1"/>
    <xf numFmtId="165" fontId="1" fillId="0" borderId="16" xfId="0" applyNumberFormat="1" applyFont="1" applyBorder="1" applyProtection="1">
      <protection locked="0"/>
    </xf>
    <xf numFmtId="165" fontId="1" fillId="2" borderId="17" xfId="0" applyNumberFormat="1" applyFont="1" applyFill="1" applyBorder="1"/>
    <xf numFmtId="0" fontId="2" fillId="11" borderId="12" xfId="0" applyFont="1" applyFill="1" applyBorder="1" applyAlignment="1">
      <alignment vertical="center" wrapText="1"/>
    </xf>
    <xf numFmtId="164" fontId="1" fillId="11" borderId="12" xfId="0" applyNumberFormat="1" applyFont="1" applyFill="1" applyBorder="1" applyProtection="1">
      <protection locked="0"/>
    </xf>
    <xf numFmtId="164" fontId="1" fillId="11" borderId="16" xfId="0" applyNumberFormat="1" applyFont="1" applyFill="1" applyBorder="1" applyProtection="1">
      <protection locked="0"/>
    </xf>
    <xf numFmtId="0" fontId="2" fillId="0" borderId="18" xfId="0" applyFont="1" applyBorder="1" applyAlignment="1">
      <alignment vertical="center" wrapText="1"/>
    </xf>
    <xf numFmtId="165" fontId="1" fillId="2" borderId="19" xfId="0" applyNumberFormat="1" applyFont="1" applyFill="1" applyBorder="1"/>
    <xf numFmtId="165" fontId="1" fillId="0" borderId="19" xfId="0" applyNumberFormat="1" applyFont="1" applyBorder="1" applyProtection="1">
      <protection locked="0"/>
    </xf>
    <xf numFmtId="165" fontId="1" fillId="0" borderId="19" xfId="0" applyNumberFormat="1" applyFont="1" applyFill="1" applyBorder="1"/>
    <xf numFmtId="0" fontId="2" fillId="3" borderId="18" xfId="0" applyFont="1" applyFill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164" fontId="1" fillId="0" borderId="10" xfId="0" applyNumberFormat="1" applyFont="1" applyBorder="1" applyProtection="1">
      <protection locked="0"/>
    </xf>
    <xf numFmtId="166" fontId="1" fillId="0" borderId="10" xfId="0" applyNumberFormat="1" applyFont="1" applyBorder="1" applyProtection="1">
      <protection locked="0"/>
    </xf>
    <xf numFmtId="165" fontId="1" fillId="0" borderId="10" xfId="0" applyNumberFormat="1" applyFont="1" applyBorder="1" applyProtection="1">
      <protection locked="0"/>
    </xf>
    <xf numFmtId="165" fontId="1" fillId="2" borderId="21" xfId="0" applyNumberFormat="1" applyFont="1" applyFill="1" applyBorder="1"/>
    <xf numFmtId="0" fontId="2" fillId="3" borderId="20" xfId="0" applyFont="1" applyFill="1" applyBorder="1" applyAlignment="1">
      <alignment vertical="center" wrapText="1"/>
    </xf>
    <xf numFmtId="166" fontId="1" fillId="3" borderId="10" xfId="0" applyNumberFormat="1" applyFont="1" applyFill="1" applyBorder="1"/>
    <xf numFmtId="0" fontId="3" fillId="10" borderId="7" xfId="0" applyFont="1" applyFill="1" applyBorder="1" applyAlignment="1">
      <alignment horizontal="left"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165" fontId="1" fillId="0" borderId="23" xfId="0" applyNumberFormat="1" applyFont="1" applyBorder="1" applyProtection="1">
      <protection locked="0"/>
    </xf>
    <xf numFmtId="165" fontId="1" fillId="0" borderId="21" xfId="0" applyNumberFormat="1" applyFont="1" applyFill="1" applyBorder="1"/>
    <xf numFmtId="164" fontId="1" fillId="3" borderId="10" xfId="0" applyNumberFormat="1" applyFont="1" applyFill="1" applyBorder="1" applyProtection="1">
      <protection locked="0"/>
    </xf>
    <xf numFmtId="0" fontId="2" fillId="5" borderId="10" xfId="0" applyFont="1" applyFill="1" applyBorder="1" applyAlignment="1">
      <alignment vertical="center" wrapText="1"/>
    </xf>
    <xf numFmtId="0" fontId="3" fillId="10" borderId="7" xfId="0" applyFont="1" applyFill="1" applyBorder="1" applyAlignment="1">
      <alignment vertical="center" wrapText="1"/>
    </xf>
    <xf numFmtId="165" fontId="1" fillId="2" borderId="23" xfId="0" applyNumberFormat="1" applyFont="1" applyFill="1" applyBorder="1"/>
    <xf numFmtId="164" fontId="1" fillId="0" borderId="24" xfId="0" applyNumberFormat="1" applyFont="1" applyBorder="1" applyProtection="1">
      <protection locked="0"/>
    </xf>
    <xf numFmtId="165" fontId="1" fillId="0" borderId="24" xfId="0" applyNumberFormat="1" applyFont="1" applyBorder="1" applyProtection="1">
      <protection locked="0"/>
    </xf>
    <xf numFmtId="0" fontId="3" fillId="12" borderId="7" xfId="0" applyFont="1" applyFill="1" applyBorder="1" applyAlignment="1">
      <alignment horizontal="left" vertical="center" wrapText="1"/>
    </xf>
    <xf numFmtId="0" fontId="3" fillId="12" borderId="8" xfId="0" applyFont="1" applyFill="1" applyBorder="1" applyAlignment="1">
      <alignment horizontal="center" vertical="center" wrapText="1"/>
    </xf>
    <xf numFmtId="0" fontId="3" fillId="12" borderId="9" xfId="0" applyFont="1" applyFill="1" applyBorder="1" applyAlignment="1">
      <alignment horizontal="center" vertical="center" wrapText="1"/>
    </xf>
    <xf numFmtId="0" fontId="3" fillId="12" borderId="7" xfId="0" applyFont="1" applyFill="1" applyBorder="1" applyAlignment="1">
      <alignment vertical="center" wrapText="1"/>
    </xf>
    <xf numFmtId="165" fontId="1" fillId="5" borderId="8" xfId="0" applyNumberFormat="1" applyFont="1" applyFill="1" applyBorder="1"/>
    <xf numFmtId="165" fontId="1" fillId="5" borderId="26" xfId="0" applyNumberFormat="1" applyFont="1" applyFill="1" applyBorder="1"/>
    <xf numFmtId="0" fontId="3" fillId="14" borderId="7" xfId="0" applyFont="1" applyFill="1" applyBorder="1" applyAlignment="1">
      <alignment horizontal="left" vertical="center" wrapText="1"/>
    </xf>
    <xf numFmtId="0" fontId="3" fillId="14" borderId="8" xfId="0" applyFont="1" applyFill="1" applyBorder="1" applyAlignment="1">
      <alignment horizontal="center" vertical="center" wrapText="1"/>
    </xf>
    <xf numFmtId="0" fontId="3" fillId="14" borderId="9" xfId="0" applyFont="1" applyFill="1" applyBorder="1" applyAlignment="1">
      <alignment horizontal="center" vertical="center" wrapText="1"/>
    </xf>
    <xf numFmtId="0" fontId="3" fillId="14" borderId="7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 wrapText="1"/>
    </xf>
    <xf numFmtId="165" fontId="1" fillId="5" borderId="6" xfId="0" applyNumberFormat="1" applyFont="1" applyFill="1" applyBorder="1"/>
    <xf numFmtId="166" fontId="1" fillId="2" borderId="8" xfId="0" applyNumberFormat="1" applyFont="1" applyFill="1" applyBorder="1" applyProtection="1">
      <protection locked="0"/>
    </xf>
    <xf numFmtId="0" fontId="2" fillId="0" borderId="18" xfId="0" applyFont="1" applyFill="1" applyBorder="1" applyAlignment="1">
      <alignment vertical="center" wrapText="1"/>
    </xf>
    <xf numFmtId="165" fontId="1" fillId="0" borderId="5" xfId="0" applyNumberFormat="1" applyFont="1" applyFill="1" applyBorder="1" applyProtection="1">
      <protection locked="0"/>
    </xf>
    <xf numFmtId="0" fontId="2" fillId="15" borderId="18" xfId="0" applyFont="1" applyFill="1" applyBorder="1" applyAlignment="1">
      <alignment vertical="center" wrapText="1"/>
    </xf>
    <xf numFmtId="164" fontId="1" fillId="15" borderId="5" xfId="0" applyNumberFormat="1" applyFont="1" applyFill="1" applyBorder="1" applyProtection="1">
      <protection locked="0"/>
    </xf>
    <xf numFmtId="165" fontId="1" fillId="15" borderId="5" xfId="0" applyNumberFormat="1" applyFont="1" applyFill="1" applyBorder="1" applyProtection="1">
      <protection locked="0"/>
    </xf>
    <xf numFmtId="166" fontId="1" fillId="0" borderId="5" xfId="0" applyNumberFormat="1" applyFont="1" applyFill="1" applyBorder="1"/>
    <xf numFmtId="165" fontId="1" fillId="15" borderId="6" xfId="0" applyNumberFormat="1" applyFont="1" applyFill="1" applyBorder="1" applyProtection="1">
      <protection locked="0"/>
    </xf>
    <xf numFmtId="165" fontId="1" fillId="4" borderId="5" xfId="0" applyNumberFormat="1" applyFont="1" applyFill="1" applyBorder="1" applyProtection="1">
      <protection locked="0"/>
    </xf>
    <xf numFmtId="166" fontId="1" fillId="16" borderId="8" xfId="0" applyNumberFormat="1" applyFont="1" applyFill="1" applyBorder="1"/>
    <xf numFmtId="0" fontId="2" fillId="0" borderId="3" xfId="0" applyFont="1" applyBorder="1" applyAlignment="1">
      <alignment vertical="center" wrapText="1"/>
    </xf>
    <xf numFmtId="164" fontId="1" fillId="0" borderId="3" xfId="0" applyNumberFormat="1" applyFont="1" applyBorder="1" applyProtection="1">
      <protection locked="0"/>
    </xf>
    <xf numFmtId="165" fontId="1" fillId="0" borderId="3" xfId="0" applyNumberFormat="1" applyFont="1" applyBorder="1" applyProtection="1">
      <protection locked="0"/>
    </xf>
    <xf numFmtId="0" fontId="2" fillId="0" borderId="3" xfId="0" applyFont="1" applyFill="1" applyBorder="1" applyAlignment="1">
      <alignment vertical="center" wrapText="1"/>
    </xf>
    <xf numFmtId="164" fontId="1" fillId="0" borderId="3" xfId="0" applyNumberFormat="1" applyFont="1" applyFill="1" applyBorder="1" applyProtection="1">
      <protection locked="0"/>
    </xf>
    <xf numFmtId="165" fontId="1" fillId="0" borderId="3" xfId="0" applyNumberFormat="1" applyFont="1" applyFill="1" applyBorder="1" applyProtection="1">
      <protection locked="0"/>
    </xf>
    <xf numFmtId="0" fontId="11" fillId="6" borderId="1" xfId="0" applyFont="1" applyFill="1" applyBorder="1" applyAlignment="1">
      <alignment horizontal="center" vertical="center"/>
    </xf>
    <xf numFmtId="0" fontId="1" fillId="0" borderId="30" xfId="0" applyFont="1" applyBorder="1" applyAlignment="1"/>
    <xf numFmtId="0" fontId="1" fillId="0" borderId="28" xfId="0" applyFont="1" applyBorder="1" applyAlignment="1"/>
    <xf numFmtId="0" fontId="11" fillId="9" borderId="1" xfId="0" applyFont="1" applyFill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2" borderId="33" xfId="0" applyFont="1" applyFill="1" applyBorder="1" applyAlignment="1">
      <alignment horizontal="right" vertical="center" wrapText="1"/>
    </xf>
    <xf numFmtId="0" fontId="1" fillId="0" borderId="34" xfId="0" applyFont="1" applyBorder="1" applyAlignment="1"/>
    <xf numFmtId="0" fontId="11" fillId="13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right" vertical="center" wrapText="1"/>
    </xf>
    <xf numFmtId="164" fontId="1" fillId="0" borderId="3" xfId="0" applyNumberFormat="1" applyFont="1" applyFill="1" applyBorder="1"/>
    <xf numFmtId="166" fontId="1" fillId="0" borderId="3" xfId="0" applyNumberFormat="1" applyFont="1" applyFill="1" applyBorder="1"/>
    <xf numFmtId="165" fontId="1" fillId="0" borderId="3" xfId="0" applyNumberFormat="1" applyFont="1" applyFill="1" applyBorder="1"/>
    <xf numFmtId="0" fontId="2" fillId="2" borderId="33" xfId="0" applyFont="1" applyFill="1" applyBorder="1" applyAlignment="1">
      <alignment horizontal="right" vertical="center"/>
    </xf>
    <xf numFmtId="0" fontId="1" fillId="2" borderId="2" xfId="0" applyFont="1" applyFill="1" applyBorder="1" applyAlignment="1"/>
    <xf numFmtId="0" fontId="2" fillId="2" borderId="35" xfId="0" applyFont="1" applyFill="1" applyBorder="1" applyAlignment="1">
      <alignment horizontal="center" vertical="center"/>
    </xf>
    <xf numFmtId="0" fontId="1" fillId="2" borderId="35" xfId="0" applyFont="1" applyFill="1" applyBorder="1" applyAlignment="1"/>
    <xf numFmtId="0" fontId="1" fillId="2" borderId="2" xfId="0" applyFont="1" applyFill="1" applyBorder="1"/>
    <xf numFmtId="0" fontId="11" fillId="17" borderId="1" xfId="0" applyFont="1" applyFill="1" applyBorder="1" applyAlignment="1">
      <alignment horizontal="center" vertical="center"/>
    </xf>
    <xf numFmtId="0" fontId="3" fillId="18" borderId="7" xfId="0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center" vertical="center" wrapText="1"/>
    </xf>
    <xf numFmtId="0" fontId="3" fillId="18" borderId="27" xfId="0" applyFont="1" applyFill="1" applyBorder="1" applyAlignment="1">
      <alignment horizontal="center" vertical="center" wrapText="1"/>
    </xf>
    <xf numFmtId="0" fontId="3" fillId="18" borderId="9" xfId="0" applyFont="1" applyFill="1" applyBorder="1" applyAlignment="1">
      <alignment horizontal="center" vertical="center" wrapText="1"/>
    </xf>
    <xf numFmtId="0" fontId="3" fillId="18" borderId="7" xfId="0" applyFont="1" applyFill="1" applyBorder="1" applyAlignment="1">
      <alignment vertical="center" wrapText="1"/>
    </xf>
    <xf numFmtId="0" fontId="3" fillId="18" borderId="1" xfId="0" applyFont="1" applyFill="1" applyBorder="1" applyAlignment="1">
      <alignment horizontal="left" vertical="center" wrapText="1"/>
    </xf>
    <xf numFmtId="0" fontId="3" fillId="18" borderId="1" xfId="0" applyFont="1" applyFill="1" applyBorder="1" applyAlignment="1">
      <alignment horizontal="center" vertical="center" wrapText="1"/>
    </xf>
    <xf numFmtId="0" fontId="3" fillId="18" borderId="3" xfId="0" applyFont="1" applyFill="1" applyBorder="1" applyAlignment="1">
      <alignment horizontal="center" vertical="center" wrapText="1"/>
    </xf>
    <xf numFmtId="0" fontId="3" fillId="18" borderId="4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vertical="center" wrapText="1"/>
    </xf>
    <xf numFmtId="166" fontId="1" fillId="0" borderId="24" xfId="0" applyNumberFormat="1" applyFont="1" applyBorder="1" applyProtection="1">
      <protection locked="0"/>
    </xf>
    <xf numFmtId="165" fontId="1" fillId="0" borderId="25" xfId="0" applyNumberFormat="1" applyFont="1" applyFill="1" applyBorder="1"/>
    <xf numFmtId="164" fontId="1" fillId="0" borderId="8" xfId="0" applyNumberFormat="1" applyFont="1" applyBorder="1" applyProtection="1">
      <protection locked="0"/>
    </xf>
    <xf numFmtId="165" fontId="1" fillId="0" borderId="8" xfId="0" applyNumberFormat="1" applyFont="1" applyBorder="1" applyProtection="1">
      <protection locked="0"/>
    </xf>
    <xf numFmtId="165" fontId="1" fillId="0" borderId="9" xfId="0" applyNumberFormat="1" applyFont="1" applyFill="1" applyBorder="1"/>
    <xf numFmtId="0" fontId="2" fillId="0" borderId="37" xfId="0" applyFont="1" applyBorder="1" applyAlignment="1">
      <alignment vertical="center" wrapText="1"/>
    </xf>
    <xf numFmtId="165" fontId="1" fillId="5" borderId="38" xfId="0" applyNumberFormat="1" applyFont="1" applyFill="1" applyBorder="1"/>
    <xf numFmtId="165" fontId="1" fillId="5" borderId="39" xfId="0" applyNumberFormat="1" applyFont="1" applyFill="1" applyBorder="1"/>
    <xf numFmtId="165" fontId="6" fillId="2" borderId="29" xfId="0" applyNumberFormat="1" applyFont="1" applyFill="1" applyBorder="1"/>
    <xf numFmtId="0" fontId="1" fillId="0" borderId="3" xfId="0" applyFont="1" applyFill="1" applyBorder="1" applyAlignment="1"/>
    <xf numFmtId="165" fontId="1" fillId="15" borderId="21" xfId="0" applyNumberFormat="1" applyFont="1" applyFill="1" applyBorder="1"/>
    <xf numFmtId="165" fontId="1" fillId="15" borderId="19" xfId="0" applyNumberFormat="1" applyFont="1" applyFill="1" applyBorder="1"/>
    <xf numFmtId="165" fontId="1" fillId="15" borderId="23" xfId="0" applyNumberFormat="1" applyFont="1" applyFill="1" applyBorder="1"/>
    <xf numFmtId="164" fontId="1" fillId="0" borderId="5" xfId="0" applyNumberFormat="1" applyFont="1" applyFill="1" applyBorder="1" applyProtection="1">
      <protection locked="0"/>
    </xf>
    <xf numFmtId="166" fontId="1" fillId="0" borderId="5" xfId="0" applyNumberFormat="1" applyFont="1" applyFill="1" applyBorder="1" applyProtection="1">
      <protection locked="0"/>
    </xf>
    <xf numFmtId="0" fontId="2" fillId="15" borderId="20" xfId="0" applyFont="1" applyFill="1" applyBorder="1" applyAlignment="1">
      <alignment vertical="center" wrapText="1"/>
    </xf>
    <xf numFmtId="164" fontId="1" fillId="15" borderId="10" xfId="0" applyNumberFormat="1" applyFont="1" applyFill="1" applyBorder="1" applyProtection="1">
      <protection locked="0"/>
    </xf>
    <xf numFmtId="166" fontId="1" fillId="15" borderId="10" xfId="0" applyNumberFormat="1" applyFont="1" applyFill="1" applyBorder="1" applyProtection="1">
      <protection locked="0"/>
    </xf>
    <xf numFmtId="165" fontId="1" fillId="15" borderId="10" xfId="0" applyNumberFormat="1" applyFont="1" applyFill="1" applyBorder="1" applyProtection="1">
      <protection locked="0"/>
    </xf>
    <xf numFmtId="166" fontId="1" fillId="15" borderId="5" xfId="0" applyNumberFormat="1" applyFont="1" applyFill="1" applyBorder="1" applyProtection="1">
      <protection locked="0"/>
    </xf>
    <xf numFmtId="0" fontId="1" fillId="0" borderId="0" xfId="0" applyFont="1" applyFill="1"/>
    <xf numFmtId="0" fontId="2" fillId="0" borderId="22" xfId="0" applyFont="1" applyFill="1" applyBorder="1" applyAlignment="1">
      <alignment vertical="center" wrapText="1"/>
    </xf>
    <xf numFmtId="166" fontId="1" fillId="0" borderId="6" xfId="0" applyNumberFormat="1" applyFont="1" applyFill="1" applyBorder="1"/>
    <xf numFmtId="165" fontId="1" fillId="4" borderId="6" xfId="0" applyNumberFormat="1" applyFont="1" applyFill="1" applyBorder="1" applyProtection="1">
      <protection locked="0"/>
    </xf>
    <xf numFmtId="0" fontId="2" fillId="2" borderId="12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horizontal="right" vertical="center" wrapText="1"/>
    </xf>
    <xf numFmtId="0" fontId="2" fillId="0" borderId="16" xfId="0" applyFont="1" applyBorder="1" applyAlignment="1">
      <alignment vertical="center" wrapText="1"/>
    </xf>
    <xf numFmtId="0" fontId="3" fillId="8" borderId="16" xfId="0" applyFont="1" applyFill="1" applyBorder="1" applyAlignment="1">
      <alignment horizontal="left" vertical="center" wrapText="1"/>
    </xf>
    <xf numFmtId="0" fontId="1" fillId="2" borderId="30" xfId="0" applyFont="1" applyFill="1" applyBorder="1"/>
    <xf numFmtId="0" fontId="1" fillId="0" borderId="14" xfId="0" applyFont="1" applyBorder="1"/>
    <xf numFmtId="0" fontId="1" fillId="0" borderId="12" xfId="0" applyFont="1" applyBorder="1"/>
    <xf numFmtId="0" fontId="1" fillId="2" borderId="14" xfId="0" applyFont="1" applyFill="1" applyBorder="1"/>
    <xf numFmtId="0" fontId="1" fillId="2" borderId="12" xfId="0" applyFont="1" applyFill="1" applyBorder="1"/>
    <xf numFmtId="0" fontId="2" fillId="2" borderId="42" xfId="0" applyFont="1" applyFill="1" applyBorder="1" applyAlignment="1">
      <alignment vertical="center" wrapText="1"/>
    </xf>
    <xf numFmtId="0" fontId="2" fillId="0" borderId="40" xfId="0" applyFont="1" applyFill="1" applyBorder="1" applyAlignment="1">
      <alignment vertical="center" wrapText="1"/>
    </xf>
    <xf numFmtId="165" fontId="1" fillId="0" borderId="40" xfId="0" applyNumberFormat="1" applyFont="1" applyFill="1" applyBorder="1"/>
    <xf numFmtId="165" fontId="1" fillId="0" borderId="41" xfId="0" applyNumberFormat="1" applyFont="1" applyFill="1" applyBorder="1"/>
    <xf numFmtId="165" fontId="1" fillId="0" borderId="13" xfId="0" applyNumberFormat="1" applyFont="1" applyFill="1" applyBorder="1"/>
    <xf numFmtId="0" fontId="2" fillId="2" borderId="14" xfId="0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right" vertical="center" wrapText="1"/>
    </xf>
    <xf numFmtId="0" fontId="11" fillId="19" borderId="11" xfId="0" applyFont="1" applyFill="1" applyBorder="1" applyAlignment="1">
      <alignment horizontal="center" vertical="center"/>
    </xf>
    <xf numFmtId="0" fontId="11" fillId="19" borderId="28" xfId="0" applyFont="1" applyFill="1" applyBorder="1" applyAlignment="1">
      <alignment horizontal="center" vertical="center"/>
    </xf>
    <xf numFmtId="0" fontId="11" fillId="19" borderId="14" xfId="0" applyFont="1" applyFill="1" applyBorder="1" applyAlignment="1">
      <alignment horizontal="center" vertical="center"/>
    </xf>
    <xf numFmtId="0" fontId="11" fillId="19" borderId="1" xfId="0" applyFont="1" applyFill="1" applyBorder="1" applyAlignment="1">
      <alignment horizontal="center" vertical="center"/>
    </xf>
    <xf numFmtId="165" fontId="1" fillId="15" borderId="19" xfId="0" applyNumberFormat="1" applyFont="1" applyFill="1" applyBorder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3" xfId="0" applyFont="1" applyFill="1" applyBorder="1" applyAlignment="1">
      <alignment horizontal="right" vertical="center" wrapText="1"/>
    </xf>
    <xf numFmtId="0" fontId="1" fillId="0" borderId="30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0" fillId="9" borderId="2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13" borderId="2" xfId="0" applyFont="1" applyFill="1" applyBorder="1" applyAlignment="1">
      <alignment horizontal="center" vertical="center" wrapText="1"/>
    </xf>
    <xf numFmtId="0" fontId="10" fillId="13" borderId="3" xfId="0" applyFont="1" applyFill="1" applyBorder="1" applyAlignment="1">
      <alignment horizontal="center" vertical="center" wrapText="1"/>
    </xf>
    <xf numFmtId="0" fontId="10" fillId="13" borderId="4" xfId="0" applyFont="1" applyFill="1" applyBorder="1" applyAlignment="1">
      <alignment horizontal="center" vertical="center" wrapText="1"/>
    </xf>
    <xf numFmtId="0" fontId="10" fillId="17" borderId="2" xfId="0" applyFont="1" applyFill="1" applyBorder="1" applyAlignment="1">
      <alignment horizontal="center" vertical="center" wrapText="1"/>
    </xf>
    <xf numFmtId="0" fontId="10" fillId="17" borderId="3" xfId="0" applyFont="1" applyFill="1" applyBorder="1" applyAlignment="1">
      <alignment horizontal="center" vertical="center" wrapText="1"/>
    </xf>
    <xf numFmtId="0" fontId="10" fillId="17" borderId="4" xfId="0" applyFont="1" applyFill="1" applyBorder="1" applyAlignment="1">
      <alignment horizontal="center" vertical="center" wrapText="1"/>
    </xf>
    <xf numFmtId="165" fontId="1" fillId="5" borderId="2" xfId="0" applyNumberFormat="1" applyFont="1" applyFill="1" applyBorder="1" applyAlignment="1">
      <alignment horizontal="center"/>
    </xf>
    <xf numFmtId="165" fontId="1" fillId="5" borderId="3" xfId="0" applyNumberFormat="1" applyFont="1" applyFill="1" applyBorder="1" applyAlignment="1">
      <alignment horizontal="center"/>
    </xf>
    <xf numFmtId="165" fontId="1" fillId="5" borderId="4" xfId="0" applyNumberFormat="1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41">
    <dxf>
      <font>
        <b/>
      </font>
      <numFmt numFmtId="165" formatCode="#,##0.0\ &quot;€&quot;"/>
      <border diagonalUp="0" diagonalDown="0">
        <left style="medium">
          <color auto="1"/>
        </left>
        <right/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font>
        <b/>
      </font>
      <numFmt numFmtId="164" formatCode="General&quot; €HT/h&quot;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  <protection locked="0" hidden="0"/>
    </dxf>
    <dxf>
      <font>
        <b/>
      </font>
      <numFmt numFmtId="164" formatCode="General&quot; €HT/h&quot;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  <protection locked="0" hidden="0"/>
    </dxf>
    <dxf>
      <font>
        <b/>
      </font>
      <numFmt numFmtId="164" formatCode="General&quot; €HT/h&quot;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  <protection locked="0" hidden="0"/>
    </dxf>
    <dxf>
      <font>
        <b/>
      </font>
      <numFmt numFmtId="164" formatCode="General&quot; €HT/h&quot;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/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font>
        <b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9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 style="medium">
          <color auto="1"/>
        </horizontal>
      </border>
    </dxf>
    <dxf>
      <font>
        <b/>
      </font>
      <numFmt numFmtId="165" formatCode="#,##0.0\ &quot;€&quot;"/>
      <border diagonalUp="0" diagonalDown="0">
        <left style="medium">
          <color auto="1"/>
        </left>
        <right/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font>
        <b/>
      </font>
      <numFmt numFmtId="165" formatCode="#,##0.0\ &quot;€&quot;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font>
        <b/>
      </font>
      <numFmt numFmtId="164" formatCode="General&quot; €HT/h&quot;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  <protection locked="0" hidden="0"/>
    </dxf>
    <dxf>
      <font>
        <b/>
      </font>
      <numFmt numFmtId="164" formatCode="General&quot; €HT/h&quot;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/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font>
        <b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9"/>
          <bgColor rgb="FFFF9999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/>
      </font>
      <numFmt numFmtId="165" formatCode="#,##0.0\ &quot;€&quot;"/>
      <border diagonalUp="0" diagonalDown="0">
        <left style="thin">
          <color indexed="64"/>
        </left>
        <right/>
        <top style="medium">
          <color auto="1"/>
        </top>
        <bottom style="medium">
          <color auto="1"/>
        </bottom>
        <vertical style="thin">
          <color indexed="64"/>
        </vertical>
        <horizontal style="medium">
          <color auto="1"/>
        </horizontal>
      </border>
    </dxf>
    <dxf>
      <font>
        <b/>
      </font>
      <numFmt numFmtId="165" formatCode="#,##0.0\ &quot;€&quot;"/>
      <border diagonalUp="0" diagonalDown="0">
        <left style="thin">
          <color indexed="64"/>
        </left>
        <right style="thin">
          <color indexed="64"/>
        </right>
        <top style="medium">
          <color auto="1"/>
        </top>
        <bottom style="medium">
          <color auto="1"/>
        </bottom>
        <vertical style="thin">
          <color indexed="64"/>
        </vertical>
        <horizontal style="medium">
          <color auto="1"/>
        </horizontal>
      </border>
    </dxf>
    <dxf>
      <font>
        <b/>
      </font>
      <numFmt numFmtId="164" formatCode="General&quot; €HT/h&quot;"/>
      <border diagonalUp="0" diagonalDown="0">
        <left style="thin">
          <color indexed="64"/>
        </left>
        <right style="thin">
          <color indexed="64"/>
        </right>
        <top style="medium">
          <color auto="1"/>
        </top>
        <bottom style="medium">
          <color auto="1"/>
        </bottom>
        <vertical style="thin">
          <color indexed="64"/>
        </vertical>
        <horizontal style="medium">
          <color auto="1"/>
        </horizontal>
      </border>
      <protection locked="0" hidden="0"/>
    </dxf>
    <dxf>
      <font>
        <b/>
      </font>
      <numFmt numFmtId="164" formatCode="General&quot; €HT/h&quot;"/>
      <border diagonalUp="0" diagonalDown="0">
        <left style="thin">
          <color indexed="64"/>
        </left>
        <right style="thin">
          <color indexed="64"/>
        </right>
        <top style="medium">
          <color auto="1"/>
        </top>
        <bottom style="medium">
          <color auto="1"/>
        </bottom>
        <vertical style="thin">
          <color indexed="64"/>
        </vertical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 style="thin">
          <color indexed="64"/>
        </vertical>
        <horizontal style="medium">
          <color auto="1"/>
        </horizontal>
      </border>
    </dxf>
    <dxf>
      <font>
        <b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9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medium">
          <color auto="1"/>
        </horizontal>
      </border>
    </dxf>
    <dxf>
      <font>
        <b/>
      </font>
      <numFmt numFmtId="165" formatCode="#,##0.0\ &quot;€&quot;"/>
      <border diagonalUp="0" diagonalDown="0">
        <left style="thin">
          <color indexed="64"/>
        </left>
        <right/>
        <top style="medium">
          <color auto="1"/>
        </top>
        <bottom style="medium">
          <color auto="1"/>
        </bottom>
        <vertical style="thin">
          <color indexed="64"/>
        </vertical>
        <horizontal style="medium">
          <color auto="1"/>
        </horizontal>
      </border>
    </dxf>
    <dxf>
      <font>
        <b/>
      </font>
      <numFmt numFmtId="165" formatCode="#,##0.0\ &quot;€&quot;"/>
      <border diagonalUp="0" diagonalDown="0">
        <left style="thin">
          <color indexed="64"/>
        </left>
        <right style="thin">
          <color indexed="64"/>
        </right>
        <top style="medium">
          <color auto="1"/>
        </top>
        <bottom style="medium">
          <color auto="1"/>
        </bottom>
        <vertical style="thin">
          <color indexed="64"/>
        </vertical>
        <horizontal style="medium">
          <color auto="1"/>
        </horizontal>
      </border>
    </dxf>
    <dxf>
      <font>
        <b/>
      </font>
      <numFmt numFmtId="164" formatCode="General&quot; €HT/h&quot;"/>
      <border diagonalUp="0" diagonalDown="0">
        <left style="thin">
          <color indexed="64"/>
        </left>
        <right style="thin">
          <color indexed="64"/>
        </right>
        <top style="medium">
          <color auto="1"/>
        </top>
        <bottom style="medium">
          <color auto="1"/>
        </bottom>
        <vertical style="thin">
          <color indexed="64"/>
        </vertical>
        <horizontal style="medium">
          <color auto="1"/>
        </horizontal>
      </border>
      <protection locked="0" hidden="0"/>
    </dxf>
    <dxf>
      <font>
        <b/>
      </font>
      <numFmt numFmtId="164" formatCode="General&quot; €HT/h&quot;"/>
      <border diagonalUp="0" diagonalDown="0">
        <left style="thin">
          <color indexed="64"/>
        </left>
        <right style="thin">
          <color indexed="64"/>
        </right>
        <top style="medium">
          <color auto="1"/>
        </top>
        <bottom style="medium">
          <color auto="1"/>
        </bottom>
        <vertical style="thin">
          <color indexed="64"/>
        </vertical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 style="thin">
          <color indexed="64"/>
        </vertical>
        <horizontal style="medium">
          <color auto="1"/>
        </horizontal>
      </border>
    </dxf>
    <dxf>
      <font>
        <b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9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medium">
          <color auto="1"/>
        </horizontal>
      </border>
    </dxf>
    <dxf>
      <font>
        <b/>
      </font>
      <numFmt numFmtId="165" formatCode="#,##0.0\ &quot;€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  <numFmt numFmtId="165" formatCode="#,##0.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  <numFmt numFmtId="164" formatCode="General&quot; €HT/h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</font>
      <numFmt numFmtId="164" formatCode="General&quot; €HT/h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theme="9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2" defaultPivotStyle="PivotStyleLight16"/>
  <colors>
    <mruColors>
      <color rgb="FF66CCFF"/>
      <color rgb="FF99CCFF"/>
      <color rgb="FFFF9999"/>
      <color rgb="FFFF7C80"/>
      <color rgb="FFFF99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142875</xdr:rowOff>
    </xdr:from>
    <xdr:to>
      <xdr:col>4</xdr:col>
      <xdr:colOff>419100</xdr:colOff>
      <xdr:row>22</xdr:row>
      <xdr:rowOff>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B94FBAF-B57E-434C-821E-06A64234E8B3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2867025"/>
          <a:ext cx="2705100" cy="157162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au3" displayName="Tableau3" ref="C3:G34" totalsRowShown="0" headerRowDxfId="40" dataDxfId="38" headerRowBorderDxfId="39">
  <autoFilter ref="C3:G34" xr:uid="{00000000-0009-0000-0100-000003000000}"/>
  <tableColumns count="5">
    <tableColumn id="1" xr3:uid="{00000000-0010-0000-0000-000001000000}" name="Maintenance des installations de détection incendie y compris garantie totale et dépannage" dataDxfId="37"/>
    <tableColumn id="7" xr3:uid="{00000000-0010-0000-0000-000007000000}" name="Main d'Œuvre _x000a_y compris Sous Traitance" dataDxfId="36"/>
    <tableColumn id="2" xr3:uid="{00000000-0010-0000-0000-000002000000}" name="Nombre d'heures" dataDxfId="35"/>
    <tableColumn id="8" xr3:uid="{00000000-0010-0000-0000-000008000000}" name="Fournitures permettant la maintenance" dataDxfId="34"/>
    <tableColumn id="9" xr3:uid="{00000000-0010-0000-0000-000009000000}" name="Total" dataDxfId="33">
      <calculatedColumnFormula>(#REF!*D4)+F4</calculatedColumnFormula>
    </tableColumn>
  </tableColumns>
  <tableStyleInfo name="TableStyleMedium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Tableau37" displayName="Tableau37" ref="C3:G34" totalsRowShown="0" headerRowDxfId="32" dataDxfId="30" headerRowBorderDxfId="31">
  <autoFilter ref="C3:G34" xr:uid="{00000000-0009-0000-0100-000006000000}"/>
  <tableColumns count="5">
    <tableColumn id="1" xr3:uid="{00000000-0010-0000-0100-000001000000}" name="Maintenance des installations de détection incendie y compris garantie totale et dépannage" dataDxfId="29"/>
    <tableColumn id="7" xr3:uid="{00000000-0010-0000-0100-000007000000}" name="Main d'Œuvre _x000a_y comrpis Sous Traitance" dataDxfId="28"/>
    <tableColumn id="2" xr3:uid="{00000000-0010-0000-0100-000002000000}" name="Nombre d'heures" dataDxfId="27"/>
    <tableColumn id="8" xr3:uid="{00000000-0010-0000-0100-000008000000}" name="Fournitures permettant la maintenance" dataDxfId="26"/>
    <tableColumn id="9" xr3:uid="{00000000-0010-0000-0100-000009000000}" name="Total" dataDxfId="25">
      <calculatedColumnFormula>(#REF!*D4)+F4</calculatedColumnFormula>
    </tableColumn>
  </tableColumns>
  <tableStyleInfo name="TableStyleMedium2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2000000}" name="Tableau378" displayName="Tableau378" ref="C3:G34" totalsRowShown="0" headerRowDxfId="24" dataDxfId="22" headerRowBorderDxfId="23">
  <autoFilter ref="C3:G34" xr:uid="{00000000-0009-0000-0100-000007000000}"/>
  <tableColumns count="5">
    <tableColumn id="1" xr3:uid="{00000000-0010-0000-0200-000001000000}" name="Maintenance des installations de détection incendie y compris garantie totale et dépannage" dataDxfId="21"/>
    <tableColumn id="7" xr3:uid="{00000000-0010-0000-0200-000007000000}" name="Main d'Œuvre _x000a_y compris Sous Traitance" dataDxfId="20"/>
    <tableColumn id="2" xr3:uid="{00000000-0010-0000-0200-000002000000}" name="Nombre d'heures" dataDxfId="19"/>
    <tableColumn id="8" xr3:uid="{00000000-0010-0000-0200-000008000000}" name="Fournitures permettant la maintenance" dataDxfId="18"/>
    <tableColumn id="9" xr3:uid="{00000000-0010-0000-0200-000009000000}" name="Total" dataDxfId="17">
      <calculatedColumnFormula>(#REF!*D4)+F4</calculatedColumnFormula>
    </tableColumn>
  </tableColumns>
  <tableStyleInfo name="TableStyleMedium2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Tableau3789" displayName="Tableau3789" ref="C3:G34" totalsRowShown="0" headerRowDxfId="16" dataDxfId="14" headerRowBorderDxfId="15">
  <autoFilter ref="C3:G34" xr:uid="{00000000-0009-0000-0100-000008000000}"/>
  <tableColumns count="5">
    <tableColumn id="1" xr3:uid="{00000000-0010-0000-0300-000001000000}" name="Maintenance des installations de détection incendie y compris garantie totale et dépannage" dataDxfId="13"/>
    <tableColumn id="7" xr3:uid="{00000000-0010-0000-0300-000007000000}" name="Main d'Œuvre _x000a_y compris Sous Traitance" dataDxfId="12"/>
    <tableColumn id="2" xr3:uid="{00000000-0010-0000-0300-000002000000}" name="Nombre d'heures" dataDxfId="11"/>
    <tableColumn id="8" xr3:uid="{00000000-0010-0000-0300-000008000000}" name="Fournitures permettant la maintenance" dataDxfId="10"/>
    <tableColumn id="9" xr3:uid="{00000000-0010-0000-0300-000009000000}" name="Total" dataDxfId="9">
      <calculatedColumnFormula>(#REF!*D4)+F4</calculatedColumnFormula>
    </tableColumn>
  </tableColumns>
  <tableStyleInfo name="TableStyleMedium2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au32356" displayName="Tableau32356" ref="C3:H11" totalsRowShown="0" headerRowDxfId="8" dataDxfId="6" headerRowBorderDxfId="7">
  <autoFilter ref="C3:H11" xr:uid="{00000000-0009-0000-0100-000005000000}"/>
  <tableColumns count="6">
    <tableColumn id="1" xr3:uid="{00000000-0010-0000-0400-000001000000}" name="Maintenance des installations de détection incendie y compris garantie totale et dépannage" dataDxfId="5"/>
    <tableColumn id="7" xr3:uid="{00000000-0010-0000-0400-000007000000}" name="Année 1" dataDxfId="4"/>
    <tableColumn id="2" xr3:uid="{00000000-0010-0000-0400-000002000000}" name="Année 2" dataDxfId="3"/>
    <tableColumn id="3" xr3:uid="{00000000-0010-0000-0400-000003000000}" name="Année 3" dataDxfId="2"/>
    <tableColumn id="4" xr3:uid="{00000000-0010-0000-0400-000004000000}" name="Année 4" dataDxfId="1"/>
    <tableColumn id="9" xr3:uid="{00000000-0010-0000-0400-000009000000}" name="Total" dataDxfId="0">
      <calculatedColumnFormula>(#REF!*D4)+#REF!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opLeftCell="A17" workbookViewId="0">
      <selection activeCell="H20" sqref="H20"/>
    </sheetView>
  </sheetViews>
  <sheetFormatPr baseColWidth="10" defaultRowHeight="15" x14ac:dyDescent="0.25"/>
  <cols>
    <col min="7" max="7" width="17.85546875" customWidth="1"/>
  </cols>
  <sheetData>
    <row r="1" spans="1:7" ht="11.25" customHeight="1" x14ac:dyDescent="0.25"/>
    <row r="2" spans="1:7" ht="18.75" customHeight="1" x14ac:dyDescent="0.25">
      <c r="A2" s="165" t="s">
        <v>23</v>
      </c>
      <c r="B2" s="165"/>
      <c r="C2" s="165"/>
      <c r="D2" s="165"/>
      <c r="E2" s="165"/>
      <c r="F2" s="165"/>
      <c r="G2" s="165"/>
    </row>
    <row r="3" spans="1:7" ht="34.5" customHeight="1" x14ac:dyDescent="0.25">
      <c r="A3" s="165"/>
      <c r="B3" s="165"/>
      <c r="C3" s="165"/>
      <c r="D3" s="165"/>
      <c r="E3" s="165"/>
      <c r="F3" s="165"/>
      <c r="G3" s="165"/>
    </row>
    <row r="4" spans="1:7" x14ac:dyDescent="0.25">
      <c r="A4" s="1"/>
    </row>
    <row r="26" ht="4.5" customHeight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2" hidden="1" x14ac:dyDescent="0.25"/>
    <row r="33" spans="1:7" hidden="1" x14ac:dyDescent="0.25"/>
    <row r="34" spans="1:7" ht="5.25" hidden="1" customHeight="1" x14ac:dyDescent="0.25"/>
    <row r="35" spans="1:7" ht="170.25" customHeight="1" x14ac:dyDescent="0.25">
      <c r="A35" s="166" t="s">
        <v>32</v>
      </c>
      <c r="B35" s="166"/>
      <c r="C35" s="166"/>
      <c r="D35" s="166"/>
      <c r="E35" s="166"/>
      <c r="F35" s="166"/>
      <c r="G35" s="166"/>
    </row>
    <row r="38" spans="1:7" ht="22.5" customHeight="1" x14ac:dyDescent="0.25">
      <c r="A38" s="167" t="s">
        <v>31</v>
      </c>
      <c r="B38" s="167"/>
      <c r="C38" s="167"/>
      <c r="D38" s="167"/>
      <c r="E38" s="167"/>
      <c r="F38" s="167"/>
      <c r="G38" s="167"/>
    </row>
  </sheetData>
  <mergeCells count="3">
    <mergeCell ref="A2:G3"/>
    <mergeCell ref="A35:G35"/>
    <mergeCell ref="A38:G3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48"/>
  <sheetViews>
    <sheetView tabSelected="1" topLeftCell="A34" zoomScaleNormal="100" workbookViewId="0">
      <selection activeCell="G45" sqref="G45"/>
    </sheetView>
  </sheetViews>
  <sheetFormatPr baseColWidth="10" defaultRowHeight="15" x14ac:dyDescent="0.25"/>
  <cols>
    <col min="1" max="2" width="11.42578125" style="3"/>
    <col min="3" max="3" width="41.28515625" style="3" customWidth="1"/>
    <col min="4" max="5" width="25.85546875" style="3" customWidth="1"/>
    <col min="6" max="6" width="28.42578125" style="3" customWidth="1"/>
    <col min="7" max="7" width="22.85546875" style="3" customWidth="1"/>
    <col min="8" max="16384" width="11.42578125" style="3"/>
  </cols>
  <sheetData>
    <row r="1" spans="2:7" ht="15.75" thickBot="1" x14ac:dyDescent="0.3"/>
    <row r="2" spans="2:7" ht="100.5" customHeight="1" thickBot="1" x14ac:dyDescent="0.3">
      <c r="B2" s="168" t="s">
        <v>35</v>
      </c>
      <c r="C2" s="169"/>
      <c r="D2" s="169"/>
      <c r="E2" s="169"/>
      <c r="F2" s="169"/>
      <c r="G2" s="170"/>
    </row>
    <row r="3" spans="2:7" ht="39" thickBot="1" x14ac:dyDescent="0.3">
      <c r="B3" s="90">
        <v>1</v>
      </c>
      <c r="C3" s="50" t="s">
        <v>3</v>
      </c>
      <c r="D3" s="51" t="s">
        <v>24</v>
      </c>
      <c r="E3" s="51" t="s">
        <v>21</v>
      </c>
      <c r="F3" s="51" t="s">
        <v>34</v>
      </c>
      <c r="G3" s="52" t="s">
        <v>13</v>
      </c>
    </row>
    <row r="4" spans="2:7" ht="15" customHeight="1" x14ac:dyDescent="0.25">
      <c r="B4" s="173"/>
      <c r="C4" s="43" t="s">
        <v>5</v>
      </c>
      <c r="D4" s="44">
        <v>0</v>
      </c>
      <c r="E4" s="45">
        <v>0</v>
      </c>
      <c r="F4" s="46">
        <v>0</v>
      </c>
      <c r="G4" s="130">
        <f>(Tableau3[[#This Row],[Main d''Œuvre 
y compris Sous Traitance]]*Tableau3[[#This Row],[Nombre d''heures]])+F4</f>
        <v>0</v>
      </c>
    </row>
    <row r="5" spans="2:7" x14ac:dyDescent="0.25">
      <c r="B5" s="174"/>
      <c r="C5" s="38"/>
      <c r="D5" s="5"/>
      <c r="E5" s="5"/>
      <c r="F5" s="7"/>
      <c r="G5" s="40"/>
    </row>
    <row r="6" spans="2:7" x14ac:dyDescent="0.25">
      <c r="B6" s="174"/>
      <c r="C6" s="38" t="s">
        <v>6</v>
      </c>
      <c r="D6" s="5">
        <v>0</v>
      </c>
      <c r="E6" s="6">
        <v>0</v>
      </c>
      <c r="F6" s="7">
        <v>0</v>
      </c>
      <c r="G6" s="164">
        <f>(Tableau3[[#This Row],[Main d''Œuvre 
y compris Sous Traitance]]*Tableau3[[#This Row],[Nombre d''heures]])+F6</f>
        <v>0</v>
      </c>
    </row>
    <row r="7" spans="2:7" x14ac:dyDescent="0.25">
      <c r="B7" s="174"/>
      <c r="C7" s="38"/>
      <c r="D7" s="5"/>
      <c r="E7" s="6"/>
      <c r="F7" s="7"/>
      <c r="G7" s="40"/>
    </row>
    <row r="8" spans="2:7" ht="24" x14ac:dyDescent="0.25">
      <c r="B8" s="174"/>
      <c r="C8" s="38" t="s">
        <v>27</v>
      </c>
      <c r="D8" s="5">
        <v>0</v>
      </c>
      <c r="E8" s="6">
        <v>0</v>
      </c>
      <c r="F8" s="7">
        <v>0</v>
      </c>
      <c r="G8" s="131">
        <f>(Tableau3[[#This Row],[Main d''Œuvre 
y compris Sous Traitance]]*Tableau3[[#This Row],[Nombre d''heures]])+F8</f>
        <v>0</v>
      </c>
    </row>
    <row r="9" spans="2:7" x14ac:dyDescent="0.25">
      <c r="B9" s="174"/>
      <c r="C9" s="38"/>
      <c r="D9" s="5"/>
      <c r="E9" s="6"/>
      <c r="F9" s="7"/>
      <c r="G9" s="40"/>
    </row>
    <row r="10" spans="2:7" x14ac:dyDescent="0.25">
      <c r="B10" s="174"/>
      <c r="C10" s="38" t="s">
        <v>25</v>
      </c>
      <c r="D10" s="5">
        <v>0</v>
      </c>
      <c r="E10" s="6">
        <v>0</v>
      </c>
      <c r="F10" s="7">
        <v>0</v>
      </c>
      <c r="G10" s="131">
        <f>Tableau3[[#This Row],[Main d''Œuvre 
y compris Sous Traitance]]*Tableau3[[#This Row],[Nombre d''heures]]+Tableau3[[#This Row],[Fournitures permettant la maintenance]]</f>
        <v>0</v>
      </c>
    </row>
    <row r="11" spans="2:7" x14ac:dyDescent="0.25">
      <c r="B11" s="174"/>
      <c r="C11" s="38"/>
      <c r="D11" s="5"/>
      <c r="E11" s="6"/>
      <c r="F11" s="7"/>
      <c r="G11" s="40"/>
    </row>
    <row r="12" spans="2:7" x14ac:dyDescent="0.25">
      <c r="B12" s="174"/>
      <c r="C12" s="38" t="s">
        <v>7</v>
      </c>
      <c r="D12" s="5">
        <v>0</v>
      </c>
      <c r="E12" s="6">
        <v>0</v>
      </c>
      <c r="F12" s="7">
        <v>0</v>
      </c>
      <c r="G12" s="131">
        <f>(Tableau3[[#This Row],[Main d''Œuvre 
y compris Sous Traitance]]*Tableau3[[#This Row],[Nombre d''heures]])+Tableau3[[#This Row],[Fournitures permettant la maintenance]]</f>
        <v>0</v>
      </c>
    </row>
    <row r="13" spans="2:7" ht="15.75" thickBot="1" x14ac:dyDescent="0.3">
      <c r="B13" s="174"/>
      <c r="C13" s="53"/>
      <c r="D13" s="9"/>
      <c r="E13" s="10"/>
      <c r="F13" s="11"/>
      <c r="G13" s="54"/>
    </row>
    <row r="14" spans="2:7" ht="25.5" customHeight="1" thickBot="1" x14ac:dyDescent="0.3">
      <c r="B14" s="105"/>
      <c r="C14" s="96" t="s">
        <v>8</v>
      </c>
      <c r="D14" s="12">
        <f>SUM(D4:D12)</f>
        <v>0</v>
      </c>
      <c r="E14" s="74">
        <f>SUM(E4:E12)</f>
        <v>0</v>
      </c>
      <c r="F14" s="13">
        <f>SUM(F4:F12)</f>
        <v>0</v>
      </c>
      <c r="G14" s="14">
        <f>G4+G6+G8+G10+G12</f>
        <v>0</v>
      </c>
    </row>
    <row r="15" spans="2:7" ht="39" thickBot="1" x14ac:dyDescent="0.3">
      <c r="B15" s="90">
        <v>2</v>
      </c>
      <c r="C15" s="50" t="s">
        <v>9</v>
      </c>
      <c r="D15" s="51" t="s">
        <v>24</v>
      </c>
      <c r="E15" s="51" t="s">
        <v>21</v>
      </c>
      <c r="F15" s="51" t="s">
        <v>34</v>
      </c>
      <c r="G15" s="52" t="s">
        <v>13</v>
      </c>
    </row>
    <row r="16" spans="2:7" ht="15" customHeight="1" x14ac:dyDescent="0.25">
      <c r="B16" s="173"/>
      <c r="C16" s="43" t="s">
        <v>5</v>
      </c>
      <c r="D16" s="44">
        <v>0</v>
      </c>
      <c r="E16" s="45">
        <v>0</v>
      </c>
      <c r="F16" s="46">
        <v>0</v>
      </c>
      <c r="G16" s="55">
        <f>Tableau3[[#This Row],[Main d''Œuvre 
y compris Sous Traitance]]*Tableau3[[#This Row],[Nombre d''heures]]+Tableau3[[#This Row],[Fournitures permettant la maintenance]]</f>
        <v>0</v>
      </c>
    </row>
    <row r="17" spans="2:7" x14ac:dyDescent="0.25">
      <c r="B17" s="174"/>
      <c r="C17" s="38"/>
      <c r="D17" s="5"/>
      <c r="E17" s="6"/>
      <c r="F17" s="7"/>
      <c r="G17" s="41"/>
    </row>
    <row r="18" spans="2:7" x14ac:dyDescent="0.25">
      <c r="B18" s="174"/>
      <c r="C18" s="38" t="s">
        <v>6</v>
      </c>
      <c r="D18" s="5">
        <v>0</v>
      </c>
      <c r="E18" s="6">
        <v>0</v>
      </c>
      <c r="F18" s="7">
        <v>0</v>
      </c>
      <c r="G18" s="41">
        <f>Tableau3[[#This Row],[Main d''Œuvre 
y compris Sous Traitance]]*Tableau3[[#This Row],[Nombre d''heures]]+Tableau3[[#This Row],[Fournitures permettant la maintenance]]</f>
        <v>0</v>
      </c>
    </row>
    <row r="19" spans="2:7" x14ac:dyDescent="0.25">
      <c r="B19" s="174"/>
      <c r="C19" s="38"/>
      <c r="D19" s="5"/>
      <c r="E19" s="6"/>
      <c r="F19" s="7"/>
      <c r="G19" s="41"/>
    </row>
    <row r="20" spans="2:7" ht="24" x14ac:dyDescent="0.25">
      <c r="B20" s="174"/>
      <c r="C20" s="38" t="s">
        <v>27</v>
      </c>
      <c r="D20" s="5">
        <v>0</v>
      </c>
      <c r="E20" s="6">
        <v>0</v>
      </c>
      <c r="F20" s="7">
        <v>0</v>
      </c>
      <c r="G20" s="41">
        <f>Tableau3[[#This Row],[Main d''Œuvre 
y compris Sous Traitance]]*Tableau3[[#This Row],[Nombre d''heures]]+Tableau3[[#This Row],[Fournitures permettant la maintenance]]</f>
        <v>0</v>
      </c>
    </row>
    <row r="21" spans="2:7" x14ac:dyDescent="0.25">
      <c r="B21" s="174"/>
      <c r="C21" s="38"/>
      <c r="D21" s="5"/>
      <c r="E21" s="6"/>
      <c r="F21" s="7"/>
      <c r="G21" s="41"/>
    </row>
    <row r="22" spans="2:7" x14ac:dyDescent="0.25">
      <c r="B22" s="174"/>
      <c r="C22" s="38" t="s">
        <v>25</v>
      </c>
      <c r="D22" s="5">
        <v>0</v>
      </c>
      <c r="E22" s="6">
        <v>0</v>
      </c>
      <c r="F22" s="7">
        <v>0</v>
      </c>
      <c r="G22" s="41">
        <f>Tableau3[[#This Row],[Main d''Œuvre 
y compris Sous Traitance]]*Tableau3[[#This Row],[Nombre d''heures]]+Tableau3[[#This Row],[Fournitures permettant la maintenance]]</f>
        <v>0</v>
      </c>
    </row>
    <row r="23" spans="2:7" x14ac:dyDescent="0.25">
      <c r="B23" s="174"/>
      <c r="C23" s="38"/>
      <c r="D23" s="5"/>
      <c r="E23" s="6"/>
      <c r="F23" s="7"/>
      <c r="G23" s="41"/>
    </row>
    <row r="24" spans="2:7" x14ac:dyDescent="0.25">
      <c r="B24" s="174"/>
      <c r="C24" s="38" t="s">
        <v>7</v>
      </c>
      <c r="D24" s="5">
        <v>0</v>
      </c>
      <c r="E24" s="6">
        <v>0</v>
      </c>
      <c r="F24" s="7">
        <v>0</v>
      </c>
      <c r="G24" s="41">
        <f>Tableau3[[#This Row],[Main d''Œuvre 
y compris Sous Traitance]]*Tableau3[[#This Row],[Nombre d''heures]]+Tableau3[[#This Row],[Fournitures permettant la maintenance]]</f>
        <v>0</v>
      </c>
    </row>
    <row r="25" spans="2:7" ht="15.75" thickBot="1" x14ac:dyDescent="0.3">
      <c r="B25" s="174"/>
      <c r="C25" s="38"/>
      <c r="D25" s="5"/>
      <c r="E25" s="6"/>
      <c r="F25" s="7"/>
      <c r="G25" s="41"/>
    </row>
    <row r="26" spans="2:7" ht="25.5" customHeight="1" thickBot="1" x14ac:dyDescent="0.3">
      <c r="B26" s="105"/>
      <c r="C26" s="96" t="s">
        <v>10</v>
      </c>
      <c r="D26" s="12">
        <f>SUM(D16:D24)</f>
        <v>0</v>
      </c>
      <c r="E26" s="74">
        <f>SUM(E16:E24)</f>
        <v>0</v>
      </c>
      <c r="F26" s="13">
        <f>SUM(F16:F24)</f>
        <v>0</v>
      </c>
      <c r="G26" s="14">
        <f>G16+G18+G20+G22+G24</f>
        <v>0</v>
      </c>
    </row>
    <row r="27" spans="2:7" ht="39" thickBot="1" x14ac:dyDescent="0.3">
      <c r="B27" s="90">
        <v>3</v>
      </c>
      <c r="C27" s="50" t="s">
        <v>28</v>
      </c>
      <c r="D27" s="51" t="s">
        <v>24</v>
      </c>
      <c r="E27" s="51" t="s">
        <v>21</v>
      </c>
      <c r="F27" s="51" t="s">
        <v>34</v>
      </c>
      <c r="G27" s="52" t="s">
        <v>13</v>
      </c>
    </row>
    <row r="28" spans="2:7" x14ac:dyDescent="0.25">
      <c r="B28" s="173"/>
      <c r="C28" s="43" t="s">
        <v>6</v>
      </c>
      <c r="D28" s="44">
        <v>0</v>
      </c>
      <c r="E28" s="45">
        <v>0</v>
      </c>
      <c r="F28" s="46">
        <v>0</v>
      </c>
      <c r="G28" s="55">
        <f>Tableau3[[#This Row],[Main d''Œuvre 
y compris Sous Traitance]]*Tableau3[[#This Row],[Nombre d''heures]]+Tableau3[[#This Row],[Fournitures permettant la maintenance]]</f>
        <v>0</v>
      </c>
    </row>
    <row r="29" spans="2:7" x14ac:dyDescent="0.25">
      <c r="B29" s="174"/>
      <c r="C29" s="38"/>
      <c r="D29" s="5"/>
      <c r="E29" s="6"/>
      <c r="F29" s="7"/>
      <c r="G29" s="41"/>
    </row>
    <row r="30" spans="2:7" ht="24" x14ac:dyDescent="0.25">
      <c r="B30" s="174"/>
      <c r="C30" s="38" t="s">
        <v>27</v>
      </c>
      <c r="D30" s="5">
        <v>0</v>
      </c>
      <c r="E30" s="6">
        <v>0</v>
      </c>
      <c r="F30" s="7">
        <v>0</v>
      </c>
      <c r="G30" s="41">
        <f>Tableau3[[#This Row],[Main d''Œuvre 
y compris Sous Traitance]]*Tableau3[[#This Row],[Nombre d''heures]]+Tableau3[[#This Row],[Fournitures permettant la maintenance]]</f>
        <v>0</v>
      </c>
    </row>
    <row r="31" spans="2:7" x14ac:dyDescent="0.25">
      <c r="B31" s="174"/>
      <c r="C31" s="38"/>
      <c r="D31" s="5"/>
      <c r="E31" s="6"/>
      <c r="F31" s="7"/>
      <c r="G31" s="41"/>
    </row>
    <row r="32" spans="2:7" x14ac:dyDescent="0.25">
      <c r="B32" s="174"/>
      <c r="C32" s="38" t="s">
        <v>25</v>
      </c>
      <c r="D32" s="5">
        <v>0</v>
      </c>
      <c r="E32" s="6">
        <v>0</v>
      </c>
      <c r="F32" s="7">
        <v>0</v>
      </c>
      <c r="G32" s="41">
        <f>Tableau3[[#This Row],[Main d''Œuvre 
y compris Sous Traitance]]*Tableau3[[#This Row],[Nombre d''heures]]+Tableau3[[#This Row],[Fournitures permettant la maintenance]]</f>
        <v>0</v>
      </c>
    </row>
    <row r="33" spans="2:7" ht="15.75" thickBot="1" x14ac:dyDescent="0.3">
      <c r="B33" s="175"/>
      <c r="C33" s="38"/>
      <c r="D33" s="5"/>
      <c r="E33" s="6"/>
      <c r="F33" s="7"/>
      <c r="G33" s="41"/>
    </row>
    <row r="34" spans="2:7" ht="25.5" customHeight="1" thickBot="1" x14ac:dyDescent="0.3">
      <c r="B34" s="105"/>
      <c r="C34" s="96" t="s">
        <v>11</v>
      </c>
      <c r="D34" s="12">
        <f>SUM(D28:D33)</f>
        <v>0</v>
      </c>
      <c r="E34" s="74">
        <f>SUM(E28:E33)</f>
        <v>0</v>
      </c>
      <c r="F34" s="13">
        <f>SUM(F28:F33)</f>
        <v>0</v>
      </c>
      <c r="G34" s="14">
        <f>G28+G30+G32</f>
        <v>0</v>
      </c>
    </row>
    <row r="35" spans="2:7" ht="24" customHeight="1" thickBot="1" x14ac:dyDescent="0.3">
      <c r="C35" s="87"/>
      <c r="D35" s="88"/>
      <c r="E35" s="88"/>
      <c r="F35" s="89"/>
      <c r="G35" s="89"/>
    </row>
    <row r="36" spans="2:7" ht="38.25" customHeight="1" thickBot="1" x14ac:dyDescent="0.3">
      <c r="B36" s="90">
        <v>4</v>
      </c>
      <c r="C36" s="58" t="s">
        <v>14</v>
      </c>
      <c r="D36" s="51" t="s">
        <v>4</v>
      </c>
      <c r="E36" s="51" t="s">
        <v>21</v>
      </c>
      <c r="F36" s="51" t="s">
        <v>34</v>
      </c>
      <c r="G36" s="52" t="s">
        <v>13</v>
      </c>
    </row>
    <row r="37" spans="2:7" ht="51" customHeight="1" x14ac:dyDescent="0.25">
      <c r="B37" s="173"/>
      <c r="C37" s="48" t="s">
        <v>22</v>
      </c>
      <c r="D37" s="56">
        <v>0</v>
      </c>
      <c r="E37" s="49">
        <v>0</v>
      </c>
      <c r="F37" s="57"/>
      <c r="G37" s="47">
        <f>D37*E37</f>
        <v>0</v>
      </c>
    </row>
    <row r="38" spans="2:7" ht="50.25" customHeight="1" x14ac:dyDescent="0.25">
      <c r="B38" s="174"/>
      <c r="C38" s="38" t="s">
        <v>2</v>
      </c>
      <c r="D38" s="5">
        <v>0</v>
      </c>
      <c r="E38" s="80">
        <v>0</v>
      </c>
      <c r="F38" s="15"/>
      <c r="G38" s="39">
        <f>D38*E38</f>
        <v>0</v>
      </c>
    </row>
    <row r="39" spans="2:7" ht="42" customHeight="1" x14ac:dyDescent="0.25">
      <c r="B39" s="174"/>
      <c r="C39" s="42" t="s">
        <v>0</v>
      </c>
      <c r="D39" s="78">
        <v>0</v>
      </c>
      <c r="E39" s="8">
        <v>0</v>
      </c>
      <c r="F39" s="15"/>
      <c r="G39" s="39">
        <f>D39*E39</f>
        <v>0</v>
      </c>
    </row>
    <row r="40" spans="2:7" ht="24.75" customHeight="1" x14ac:dyDescent="0.25">
      <c r="B40" s="174"/>
      <c r="C40" s="38" t="s">
        <v>1</v>
      </c>
      <c r="D40" s="16"/>
      <c r="E40" s="16"/>
      <c r="F40" s="7">
        <v>0</v>
      </c>
      <c r="G40" s="39">
        <f>F40</f>
        <v>0</v>
      </c>
    </row>
    <row r="41" spans="2:7" ht="42" customHeight="1" x14ac:dyDescent="0.25">
      <c r="B41" s="174"/>
      <c r="C41" s="42" t="s">
        <v>15</v>
      </c>
      <c r="D41" s="17"/>
      <c r="E41" s="17"/>
      <c r="F41" s="79">
        <v>0</v>
      </c>
      <c r="G41" s="39">
        <f>F41</f>
        <v>0</v>
      </c>
    </row>
    <row r="42" spans="2:7" ht="42" customHeight="1" x14ac:dyDescent="0.25">
      <c r="B42" s="174"/>
      <c r="C42" s="75" t="s">
        <v>30</v>
      </c>
      <c r="D42" s="5">
        <v>0</v>
      </c>
      <c r="E42" s="80">
        <v>500</v>
      </c>
      <c r="F42" s="82"/>
      <c r="G42" s="59">
        <f>D42*E42</f>
        <v>0</v>
      </c>
    </row>
    <row r="43" spans="2:7" ht="42" customHeight="1" thickBot="1" x14ac:dyDescent="0.3">
      <c r="B43" s="175"/>
      <c r="C43" s="77" t="s">
        <v>33</v>
      </c>
      <c r="D43" s="78">
        <v>0</v>
      </c>
      <c r="E43" s="8">
        <v>0</v>
      </c>
      <c r="F43" s="82"/>
      <c r="G43" s="59">
        <f>D43*E43</f>
        <v>0</v>
      </c>
    </row>
    <row r="44" spans="2:7" ht="25.5" customHeight="1" thickBot="1" x14ac:dyDescent="0.3">
      <c r="B44" s="105"/>
      <c r="C44" s="96" t="s">
        <v>12</v>
      </c>
      <c r="D44" s="12">
        <f>SUM(D37:D38)</f>
        <v>0</v>
      </c>
      <c r="E44" s="83">
        <f>SUM(E37:E38)</f>
        <v>0</v>
      </c>
      <c r="F44" s="13">
        <f>SUM(F39:F41)</f>
        <v>0</v>
      </c>
      <c r="G44" s="14">
        <f>G37+G38+G39+G40+G41+G42+G43</f>
        <v>0</v>
      </c>
    </row>
    <row r="45" spans="2:7" ht="12" customHeight="1" thickBot="1" x14ac:dyDescent="0.3">
      <c r="B45" s="129"/>
      <c r="C45" s="100"/>
      <c r="D45" s="101"/>
      <c r="E45" s="102"/>
      <c r="F45" s="103"/>
      <c r="G45" s="103"/>
    </row>
    <row r="46" spans="2:7" ht="25.5" customHeight="1" thickBot="1" x14ac:dyDescent="0.3">
      <c r="B46" s="171" t="s">
        <v>16</v>
      </c>
      <c r="C46" s="172"/>
      <c r="D46" s="126"/>
      <c r="E46" s="126"/>
      <c r="F46" s="127"/>
      <c r="G46" s="128">
        <f>G14+G26+G34+G44</f>
        <v>0</v>
      </c>
    </row>
    <row r="47" spans="2:7" ht="34.5" customHeight="1" x14ac:dyDescent="0.25"/>
    <row r="48" spans="2:7" x14ac:dyDescent="0.25">
      <c r="G48" s="4"/>
    </row>
  </sheetData>
  <mergeCells count="6">
    <mergeCell ref="B2:G2"/>
    <mergeCell ref="B46:C46"/>
    <mergeCell ref="B37:B43"/>
    <mergeCell ref="B28:B33"/>
    <mergeCell ref="B4:B13"/>
    <mergeCell ref="B16:B2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L47"/>
  <sheetViews>
    <sheetView zoomScaleNormal="100" workbookViewId="0">
      <selection activeCell="F20" sqref="F20"/>
    </sheetView>
  </sheetViews>
  <sheetFormatPr baseColWidth="10" defaultRowHeight="15" x14ac:dyDescent="0.25"/>
  <cols>
    <col min="1" max="2" width="11.42578125" style="3" customWidth="1"/>
    <col min="3" max="3" width="41.28515625" style="3" customWidth="1"/>
    <col min="4" max="5" width="25.85546875" style="3" customWidth="1"/>
    <col min="6" max="6" width="28.42578125" style="3" customWidth="1"/>
    <col min="7" max="7" width="22.85546875" style="3" customWidth="1"/>
    <col min="8" max="16384" width="11.42578125" style="3"/>
  </cols>
  <sheetData>
    <row r="1" spans="2:7" ht="15.75" thickBot="1" x14ac:dyDescent="0.3"/>
    <row r="2" spans="2:7" ht="100.5" customHeight="1" thickBot="1" x14ac:dyDescent="0.3">
      <c r="B2" s="176" t="s">
        <v>36</v>
      </c>
      <c r="C2" s="177"/>
      <c r="D2" s="177"/>
      <c r="E2" s="177"/>
      <c r="F2" s="177"/>
      <c r="G2" s="178"/>
    </row>
    <row r="3" spans="2:7" ht="39" thickBot="1" x14ac:dyDescent="0.3">
      <c r="B3" s="93">
        <v>1</v>
      </c>
      <c r="C3" s="62" t="s">
        <v>3</v>
      </c>
      <c r="D3" s="63" t="s">
        <v>4</v>
      </c>
      <c r="E3" s="63" t="s">
        <v>21</v>
      </c>
      <c r="F3" s="63" t="s">
        <v>34</v>
      </c>
      <c r="G3" s="64" t="s">
        <v>13</v>
      </c>
    </row>
    <row r="4" spans="2:7" ht="15" customHeight="1" x14ac:dyDescent="0.25">
      <c r="B4" s="173"/>
      <c r="C4" s="43" t="s">
        <v>5</v>
      </c>
      <c r="D4" s="44">
        <v>0</v>
      </c>
      <c r="E4" s="45">
        <v>0</v>
      </c>
      <c r="F4" s="46">
        <v>0</v>
      </c>
      <c r="G4" s="130">
        <f>Tableau37[[#This Row],[Main d''Œuvre 
y comrpis Sous Traitance]]*Tableau37[[#This Row],[Nombre d''heures]]+Tableau37[[#This Row],[Fournitures permettant la maintenance]]</f>
        <v>0</v>
      </c>
    </row>
    <row r="5" spans="2:7" x14ac:dyDescent="0.25">
      <c r="B5" s="174"/>
      <c r="C5" s="38"/>
      <c r="D5" s="5"/>
      <c r="E5" s="5"/>
      <c r="F5" s="7"/>
      <c r="G5" s="40"/>
    </row>
    <row r="6" spans="2:7" x14ac:dyDescent="0.25">
      <c r="B6" s="174"/>
      <c r="C6" s="38" t="s">
        <v>6</v>
      </c>
      <c r="D6" s="5">
        <v>0</v>
      </c>
      <c r="E6" s="6">
        <v>0</v>
      </c>
      <c r="F6" s="7">
        <v>0</v>
      </c>
      <c r="G6" s="131">
        <f>Tableau37[[#This Row],[Main d''Œuvre 
y comrpis Sous Traitance]]*Tableau37[[#This Row],[Nombre d''heures]]+Tableau37[[#This Row],[Fournitures permettant la maintenance]]</f>
        <v>0</v>
      </c>
    </row>
    <row r="7" spans="2:7" x14ac:dyDescent="0.25">
      <c r="B7" s="174"/>
      <c r="C7" s="38"/>
      <c r="D7" s="5"/>
      <c r="E7" s="6"/>
      <c r="F7" s="7"/>
      <c r="G7" s="40"/>
    </row>
    <row r="8" spans="2:7" ht="24" x14ac:dyDescent="0.25">
      <c r="B8" s="174"/>
      <c r="C8" s="38" t="s">
        <v>27</v>
      </c>
      <c r="D8" s="5">
        <v>0</v>
      </c>
      <c r="E8" s="6">
        <v>0</v>
      </c>
      <c r="F8" s="7">
        <v>0</v>
      </c>
      <c r="G8" s="131">
        <f>Tableau37[[#This Row],[Main d''Œuvre 
y comrpis Sous Traitance]]*Tableau37[[#This Row],[Nombre d''heures]]+Tableau37[[#This Row],[Fournitures permettant la maintenance]]</f>
        <v>0</v>
      </c>
    </row>
    <row r="9" spans="2:7" x14ac:dyDescent="0.25">
      <c r="B9" s="174"/>
      <c r="C9" s="38"/>
      <c r="D9" s="5"/>
      <c r="E9" s="6"/>
      <c r="F9" s="7"/>
      <c r="G9" s="40"/>
    </row>
    <row r="10" spans="2:7" x14ac:dyDescent="0.25">
      <c r="B10" s="174"/>
      <c r="C10" s="38" t="s">
        <v>26</v>
      </c>
      <c r="D10" s="5">
        <v>0</v>
      </c>
      <c r="E10" s="6">
        <v>0</v>
      </c>
      <c r="F10" s="7">
        <v>0</v>
      </c>
      <c r="G10" s="131">
        <f>Tableau37[[#This Row],[Main d''Œuvre 
y comrpis Sous Traitance]]*Tableau37[[#This Row],[Nombre d''heures]]+Tableau37[[#This Row],[Fournitures permettant la maintenance]]</f>
        <v>0</v>
      </c>
    </row>
    <row r="11" spans="2:7" x14ac:dyDescent="0.25">
      <c r="B11" s="174"/>
      <c r="C11" s="38"/>
      <c r="D11" s="5"/>
      <c r="E11" s="6"/>
      <c r="F11" s="7"/>
      <c r="G11" s="40"/>
    </row>
    <row r="12" spans="2:7" x14ac:dyDescent="0.25">
      <c r="B12" s="174"/>
      <c r="C12" s="38" t="s">
        <v>7</v>
      </c>
      <c r="D12" s="5">
        <v>0</v>
      </c>
      <c r="E12" s="6">
        <v>0</v>
      </c>
      <c r="F12" s="7">
        <v>0</v>
      </c>
      <c r="G12" s="131">
        <f>Tableau37[[#This Row],[Main d''Œuvre 
y comrpis Sous Traitance]]*Tableau37[[#This Row],[Nombre d''heures]]+Tableau37[[#This Row],[Fournitures permettant la maintenance]]</f>
        <v>0</v>
      </c>
    </row>
    <row r="13" spans="2:7" ht="15.75" thickBot="1" x14ac:dyDescent="0.3">
      <c r="B13" s="174"/>
      <c r="C13" s="53"/>
      <c r="D13" s="9"/>
      <c r="E13" s="10"/>
      <c r="F13" s="11"/>
      <c r="G13" s="54"/>
    </row>
    <row r="14" spans="2:7" ht="25.5" customHeight="1" thickBot="1" x14ac:dyDescent="0.3">
      <c r="B14" s="105"/>
      <c r="C14" s="96" t="s">
        <v>8</v>
      </c>
      <c r="D14" s="12">
        <f>SUM(D4:D13)</f>
        <v>0</v>
      </c>
      <c r="E14" s="74">
        <f>SUM(E4:E13)</f>
        <v>0</v>
      </c>
      <c r="F14" s="13">
        <f>SUM(F4:F13)</f>
        <v>0</v>
      </c>
      <c r="G14" s="14">
        <f>G4+G6+G8+G10+G12</f>
        <v>0</v>
      </c>
    </row>
    <row r="15" spans="2:7" ht="39" thickBot="1" x14ac:dyDescent="0.3">
      <c r="B15" s="93">
        <v>2</v>
      </c>
      <c r="C15" s="62" t="s">
        <v>9</v>
      </c>
      <c r="D15" s="63" t="s">
        <v>24</v>
      </c>
      <c r="E15" s="63" t="s">
        <v>21</v>
      </c>
      <c r="F15" s="63" t="s">
        <v>34</v>
      </c>
      <c r="G15" s="64" t="s">
        <v>13</v>
      </c>
    </row>
    <row r="16" spans="2:7" ht="15" customHeight="1" x14ac:dyDescent="0.25">
      <c r="B16" s="173"/>
      <c r="C16" s="43" t="s">
        <v>5</v>
      </c>
      <c r="D16" s="44">
        <v>0</v>
      </c>
      <c r="E16" s="45">
        <v>0</v>
      </c>
      <c r="F16" s="46">
        <v>0</v>
      </c>
      <c r="G16" s="55">
        <f>Tableau37[[#This Row],[Main d''Œuvre 
y comrpis Sous Traitance]]*Tableau37[[#This Row],[Nombre d''heures]]+Tableau37[[#This Row],[Fournitures permettant la maintenance]]</f>
        <v>0</v>
      </c>
    </row>
    <row r="17" spans="2:7" x14ac:dyDescent="0.25">
      <c r="B17" s="174"/>
      <c r="C17" s="38"/>
      <c r="D17" s="5"/>
      <c r="E17" s="6"/>
      <c r="F17" s="7"/>
      <c r="G17" s="41"/>
    </row>
    <row r="18" spans="2:7" x14ac:dyDescent="0.25">
      <c r="B18" s="174"/>
      <c r="C18" s="38" t="s">
        <v>6</v>
      </c>
      <c r="D18" s="5">
        <v>0</v>
      </c>
      <c r="E18" s="6">
        <v>0</v>
      </c>
      <c r="F18" s="7">
        <v>0</v>
      </c>
      <c r="G18" s="41">
        <f>Tableau37[[#This Row],[Main d''Œuvre 
y comrpis Sous Traitance]]*Tableau37[[#This Row],[Nombre d''heures]]+Tableau37[[#This Row],[Fournitures permettant la maintenance]]</f>
        <v>0</v>
      </c>
    </row>
    <row r="19" spans="2:7" x14ac:dyDescent="0.25">
      <c r="B19" s="174"/>
      <c r="C19" s="38"/>
      <c r="D19" s="5"/>
      <c r="E19" s="6"/>
      <c r="F19" s="7"/>
      <c r="G19" s="41"/>
    </row>
    <row r="20" spans="2:7" ht="24" x14ac:dyDescent="0.25">
      <c r="B20" s="174"/>
      <c r="C20" s="38" t="s">
        <v>27</v>
      </c>
      <c r="D20" s="5">
        <v>0</v>
      </c>
      <c r="E20" s="6">
        <v>0</v>
      </c>
      <c r="F20" s="7">
        <v>0</v>
      </c>
      <c r="G20" s="41">
        <f>Tableau37[[#This Row],[Main d''Œuvre 
y comrpis Sous Traitance]]*Tableau37[[#This Row],[Nombre d''heures]]+Tableau37[[#This Row],[Fournitures permettant la maintenance]]</f>
        <v>0</v>
      </c>
    </row>
    <row r="21" spans="2:7" x14ac:dyDescent="0.25">
      <c r="B21" s="174"/>
      <c r="C21" s="38"/>
      <c r="D21" s="5"/>
      <c r="E21" s="6"/>
      <c r="F21" s="7"/>
      <c r="G21" s="41"/>
    </row>
    <row r="22" spans="2:7" x14ac:dyDescent="0.25">
      <c r="B22" s="174"/>
      <c r="C22" s="38" t="s">
        <v>26</v>
      </c>
      <c r="D22" s="5">
        <v>0</v>
      </c>
      <c r="E22" s="6">
        <v>0</v>
      </c>
      <c r="F22" s="7">
        <v>0</v>
      </c>
      <c r="G22" s="41">
        <f>Tableau37[[#This Row],[Main d''Œuvre 
y comrpis Sous Traitance]]*Tableau37[[#This Row],[Nombre d''heures]]+Tableau37[[#This Row],[Fournitures permettant la maintenance]]</f>
        <v>0</v>
      </c>
    </row>
    <row r="23" spans="2:7" x14ac:dyDescent="0.25">
      <c r="B23" s="174"/>
      <c r="C23" s="38"/>
      <c r="D23" s="5"/>
      <c r="E23" s="6"/>
      <c r="F23" s="7"/>
      <c r="G23" s="41"/>
    </row>
    <row r="24" spans="2:7" x14ac:dyDescent="0.25">
      <c r="B24" s="174"/>
      <c r="C24" s="38" t="s">
        <v>7</v>
      </c>
      <c r="D24" s="5">
        <v>0</v>
      </c>
      <c r="E24" s="6">
        <v>0</v>
      </c>
      <c r="F24" s="7">
        <v>0</v>
      </c>
      <c r="G24" s="41">
        <f>Tableau37[[#This Row],[Main d''Œuvre 
y comrpis Sous Traitance]]*Tableau37[[#This Row],[Nombre d''heures]]+Tableau37[[#This Row],[Fournitures permettant la maintenance]]</f>
        <v>0</v>
      </c>
    </row>
    <row r="25" spans="2:7" ht="15.75" thickBot="1" x14ac:dyDescent="0.3">
      <c r="B25" s="175"/>
      <c r="C25" s="38"/>
      <c r="D25" s="5"/>
      <c r="E25" s="6"/>
      <c r="F25" s="7"/>
      <c r="G25" s="41"/>
    </row>
    <row r="26" spans="2:7" ht="25.5" customHeight="1" thickBot="1" x14ac:dyDescent="0.3">
      <c r="B26" s="105"/>
      <c r="C26" s="96" t="s">
        <v>10</v>
      </c>
      <c r="D26" s="12">
        <f>SUM(D16:D24)</f>
        <v>0</v>
      </c>
      <c r="E26" s="74">
        <f>SUM(E16:E24)</f>
        <v>0</v>
      </c>
      <c r="F26" s="13">
        <f>SUM(F16:F24)</f>
        <v>0</v>
      </c>
      <c r="G26" s="14">
        <f>G16+G18+G20+G22+G24</f>
        <v>0</v>
      </c>
    </row>
    <row r="27" spans="2:7" ht="38.25" customHeight="1" thickBot="1" x14ac:dyDescent="0.3">
      <c r="B27" s="93">
        <v>3</v>
      </c>
      <c r="C27" s="62" t="s">
        <v>28</v>
      </c>
      <c r="D27" s="63" t="s">
        <v>24</v>
      </c>
      <c r="E27" s="63" t="s">
        <v>21</v>
      </c>
      <c r="F27" s="63" t="s">
        <v>34</v>
      </c>
      <c r="G27" s="64" t="s">
        <v>13</v>
      </c>
    </row>
    <row r="28" spans="2:7" x14ac:dyDescent="0.25">
      <c r="B28" s="173"/>
      <c r="C28" s="135" t="s">
        <v>6</v>
      </c>
      <c r="D28" s="136">
        <v>0</v>
      </c>
      <c r="E28" s="137">
        <v>0</v>
      </c>
      <c r="F28" s="138">
        <v>0</v>
      </c>
      <c r="G28" s="130">
        <f>Tableau37[[#This Row],[Main d''Œuvre 
y comrpis Sous Traitance]]*Tableau37[[#This Row],[Nombre d''heures]]+Tableau37[[#This Row],[Fournitures permettant la maintenance]]</f>
        <v>0</v>
      </c>
    </row>
    <row r="29" spans="2:7" x14ac:dyDescent="0.25">
      <c r="B29" s="174"/>
      <c r="C29" s="75"/>
      <c r="D29" s="133"/>
      <c r="E29" s="134"/>
      <c r="F29" s="76"/>
      <c r="G29" s="41"/>
    </row>
    <row r="30" spans="2:7" ht="24" x14ac:dyDescent="0.25">
      <c r="B30" s="174"/>
      <c r="C30" s="77" t="s">
        <v>27</v>
      </c>
      <c r="D30" s="78">
        <v>0</v>
      </c>
      <c r="E30" s="139">
        <v>0</v>
      </c>
      <c r="F30" s="79">
        <v>0</v>
      </c>
      <c r="G30" s="131">
        <f>Tableau37[[#This Row],[Main d''Œuvre 
y comrpis Sous Traitance]]*Tableau37[[#This Row],[Nombre d''heures]]+Tableau37[[#This Row],[Fournitures permettant la maintenance]]</f>
        <v>0</v>
      </c>
    </row>
    <row r="31" spans="2:7" x14ac:dyDescent="0.25">
      <c r="B31" s="174"/>
      <c r="C31" s="75"/>
      <c r="D31" s="133"/>
      <c r="E31" s="134"/>
      <c r="F31" s="76"/>
      <c r="G31" s="41"/>
    </row>
    <row r="32" spans="2:7" x14ac:dyDescent="0.25">
      <c r="B32" s="174"/>
      <c r="C32" s="77" t="s">
        <v>26</v>
      </c>
      <c r="D32" s="78">
        <v>0</v>
      </c>
      <c r="E32" s="139">
        <v>0</v>
      </c>
      <c r="F32" s="79">
        <v>0</v>
      </c>
      <c r="G32" s="131">
        <f>Tableau37[[#This Row],[Main d''Œuvre 
y comrpis Sous Traitance]]*Tableau37[[#This Row],[Nombre d''heures]]+Tableau37[[#This Row],[Fournitures permettant la maintenance]]</f>
        <v>0</v>
      </c>
    </row>
    <row r="33" spans="2:12" ht="15.75" thickBot="1" x14ac:dyDescent="0.3">
      <c r="B33" s="174"/>
      <c r="C33" s="75"/>
      <c r="D33" s="133"/>
      <c r="E33" s="134"/>
      <c r="F33" s="76"/>
      <c r="G33" s="41"/>
    </row>
    <row r="34" spans="2:12" ht="25.5" customHeight="1" thickBot="1" x14ac:dyDescent="0.3">
      <c r="B34" s="105"/>
      <c r="C34" s="96" t="s">
        <v>11</v>
      </c>
      <c r="D34" s="12">
        <f>SUM(D28:D33)</f>
        <v>0</v>
      </c>
      <c r="E34" s="74">
        <f>SUM(E28:E33)</f>
        <v>0</v>
      </c>
      <c r="F34" s="13">
        <f>SUM(F28:F33)</f>
        <v>0</v>
      </c>
      <c r="G34" s="14">
        <f>G28+G30+G32</f>
        <v>0</v>
      </c>
    </row>
    <row r="35" spans="2:12" ht="24" customHeight="1" thickBot="1" x14ac:dyDescent="0.3">
      <c r="C35" s="87"/>
      <c r="D35" s="88"/>
      <c r="E35" s="88"/>
      <c r="F35" s="89"/>
      <c r="G35" s="89"/>
    </row>
    <row r="36" spans="2:12" ht="27" customHeight="1" thickBot="1" x14ac:dyDescent="0.3">
      <c r="B36" s="93">
        <v>4</v>
      </c>
      <c r="C36" s="65" t="s">
        <v>14</v>
      </c>
      <c r="D36" s="63" t="s">
        <v>24</v>
      </c>
      <c r="E36" s="63" t="s">
        <v>21</v>
      </c>
      <c r="F36" s="63" t="s">
        <v>34</v>
      </c>
      <c r="G36" s="64" t="s">
        <v>13</v>
      </c>
    </row>
    <row r="37" spans="2:12" ht="51" customHeight="1" x14ac:dyDescent="0.25">
      <c r="B37" s="91"/>
      <c r="C37" s="48" t="s">
        <v>22</v>
      </c>
      <c r="D37" s="56">
        <v>0</v>
      </c>
      <c r="E37" s="49">
        <v>0</v>
      </c>
      <c r="F37" s="57"/>
      <c r="G37" s="130">
        <f>D37*E37</f>
        <v>0</v>
      </c>
      <c r="L37" s="140"/>
    </row>
    <row r="38" spans="2:12" ht="50.25" customHeight="1" x14ac:dyDescent="0.25">
      <c r="B38" s="92"/>
      <c r="C38" s="38" t="s">
        <v>2</v>
      </c>
      <c r="D38" s="5">
        <v>0</v>
      </c>
      <c r="E38" s="80">
        <v>0</v>
      </c>
      <c r="F38" s="15"/>
      <c r="G38" s="131">
        <f>D38*E38</f>
        <v>0</v>
      </c>
    </row>
    <row r="39" spans="2:12" ht="42" customHeight="1" x14ac:dyDescent="0.25">
      <c r="B39" s="92"/>
      <c r="C39" s="42" t="s">
        <v>0</v>
      </c>
      <c r="D39" s="78">
        <v>0</v>
      </c>
      <c r="E39" s="8">
        <v>0</v>
      </c>
      <c r="F39" s="15"/>
      <c r="G39" s="131">
        <f>D39*E39</f>
        <v>0</v>
      </c>
    </row>
    <row r="40" spans="2:12" ht="24.75" customHeight="1" x14ac:dyDescent="0.25">
      <c r="B40" s="92"/>
      <c r="C40" s="38" t="s">
        <v>1</v>
      </c>
      <c r="D40" s="16"/>
      <c r="E40" s="16"/>
      <c r="F40" s="7">
        <v>0</v>
      </c>
      <c r="G40" s="131">
        <f>F40</f>
        <v>0</v>
      </c>
    </row>
    <row r="41" spans="2:12" ht="42" customHeight="1" x14ac:dyDescent="0.25">
      <c r="B41" s="92"/>
      <c r="C41" s="42" t="s">
        <v>15</v>
      </c>
      <c r="D41" s="17"/>
      <c r="E41" s="17"/>
      <c r="F41" s="79">
        <v>0</v>
      </c>
      <c r="G41" s="131">
        <f>F41</f>
        <v>0</v>
      </c>
    </row>
    <row r="42" spans="2:12" ht="42" customHeight="1" thickBot="1" x14ac:dyDescent="0.3">
      <c r="B42" s="92"/>
      <c r="C42" s="141" t="s">
        <v>30</v>
      </c>
      <c r="D42" s="9">
        <v>0</v>
      </c>
      <c r="E42" s="142">
        <v>500</v>
      </c>
      <c r="F42" s="143"/>
      <c r="G42" s="132">
        <f>D42*E42</f>
        <v>0</v>
      </c>
    </row>
    <row r="43" spans="2:12" ht="25.5" customHeight="1" thickBot="1" x14ac:dyDescent="0.3">
      <c r="B43" s="105"/>
      <c r="C43" s="96" t="s">
        <v>12</v>
      </c>
      <c r="D43" s="12">
        <f>SUM(D37:D38)</f>
        <v>0</v>
      </c>
      <c r="E43" s="83">
        <f>SUM(E37:E38)</f>
        <v>0</v>
      </c>
      <c r="F43" s="13">
        <f>SUM(F39:F41)</f>
        <v>0</v>
      </c>
      <c r="G43" s="14">
        <f>SUM(G37:G42)</f>
        <v>0</v>
      </c>
    </row>
    <row r="44" spans="2:12" ht="12.75" customHeight="1" thickBot="1" x14ac:dyDescent="0.3">
      <c r="B44" s="129"/>
      <c r="C44" s="100"/>
      <c r="D44" s="101"/>
      <c r="E44" s="102"/>
      <c r="F44" s="103"/>
      <c r="G44" s="103"/>
    </row>
    <row r="45" spans="2:12" ht="25.5" customHeight="1" thickBot="1" x14ac:dyDescent="0.3">
      <c r="B45" s="171" t="s">
        <v>16</v>
      </c>
      <c r="C45" s="172"/>
      <c r="D45" s="126"/>
      <c r="E45" s="126"/>
      <c r="F45" s="127"/>
      <c r="G45" s="128">
        <f>G14+G26+G34+G43</f>
        <v>0</v>
      </c>
    </row>
    <row r="46" spans="2:12" ht="34.5" customHeight="1" x14ac:dyDescent="0.25"/>
    <row r="47" spans="2:12" x14ac:dyDescent="0.25">
      <c r="G47" s="4"/>
    </row>
  </sheetData>
  <mergeCells count="5">
    <mergeCell ref="B2:G2"/>
    <mergeCell ref="B4:B13"/>
    <mergeCell ref="B45:C45"/>
    <mergeCell ref="B16:B25"/>
    <mergeCell ref="B28:B33"/>
  </mergeCells>
  <phoneticPr fontId="12" type="noConversion"/>
  <pageMargins left="0.48" right="0.25" top="0.75" bottom="0.75" header="0.3" footer="0.3"/>
  <pageSetup paperSize="9" scale="6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47"/>
  <sheetViews>
    <sheetView zoomScale="85" zoomScaleNormal="85" workbookViewId="0">
      <selection activeCell="E26" sqref="E26"/>
    </sheetView>
  </sheetViews>
  <sheetFormatPr baseColWidth="10" defaultRowHeight="15" x14ac:dyDescent="0.25"/>
  <cols>
    <col min="1" max="2" width="11.42578125" style="3"/>
    <col min="3" max="3" width="41.28515625" style="3" customWidth="1"/>
    <col min="4" max="5" width="25.85546875" style="3" customWidth="1"/>
    <col min="6" max="6" width="28.42578125" style="3" customWidth="1"/>
    <col min="7" max="7" width="22.85546875" style="3" customWidth="1"/>
    <col min="8" max="16384" width="11.42578125" style="3"/>
  </cols>
  <sheetData>
    <row r="1" spans="2:7" ht="15.75" thickBot="1" x14ac:dyDescent="0.3"/>
    <row r="2" spans="2:7" ht="100.5" customHeight="1" thickBot="1" x14ac:dyDescent="0.3">
      <c r="B2" s="179" t="s">
        <v>37</v>
      </c>
      <c r="C2" s="180"/>
      <c r="D2" s="180"/>
      <c r="E2" s="180"/>
      <c r="F2" s="180"/>
      <c r="G2" s="181"/>
    </row>
    <row r="3" spans="2:7" ht="39" thickBot="1" x14ac:dyDescent="0.3">
      <c r="B3" s="98">
        <v>1</v>
      </c>
      <c r="C3" s="68" t="s">
        <v>3</v>
      </c>
      <c r="D3" s="69" t="s">
        <v>24</v>
      </c>
      <c r="E3" s="69" t="s">
        <v>21</v>
      </c>
      <c r="F3" s="69" t="s">
        <v>34</v>
      </c>
      <c r="G3" s="70" t="s">
        <v>13</v>
      </c>
    </row>
    <row r="4" spans="2:7" ht="15" customHeight="1" x14ac:dyDescent="0.25">
      <c r="B4" s="173"/>
      <c r="C4" s="43" t="s">
        <v>5</v>
      </c>
      <c r="D4" s="44">
        <v>0</v>
      </c>
      <c r="E4" s="45">
        <v>0</v>
      </c>
      <c r="F4" s="46">
        <v>0</v>
      </c>
      <c r="G4" s="130">
        <f>Tableau378[[#This Row],[Main d''Œuvre 
y compris Sous Traitance]]*Tableau378[[#This Row],[Nombre d''heures]]+Tableau378[[#This Row],[Fournitures permettant la maintenance]]</f>
        <v>0</v>
      </c>
    </row>
    <row r="5" spans="2:7" x14ac:dyDescent="0.25">
      <c r="B5" s="174"/>
      <c r="C5" s="38"/>
      <c r="D5" s="5"/>
      <c r="E5" s="5"/>
      <c r="F5" s="7"/>
      <c r="G5" s="40"/>
    </row>
    <row r="6" spans="2:7" x14ac:dyDescent="0.25">
      <c r="B6" s="174"/>
      <c r="C6" s="38" t="s">
        <v>6</v>
      </c>
      <c r="D6" s="5">
        <v>0</v>
      </c>
      <c r="E6" s="6">
        <v>0</v>
      </c>
      <c r="F6" s="7">
        <v>0</v>
      </c>
      <c r="G6" s="131">
        <f>Tableau378[[#This Row],[Main d''Œuvre 
y compris Sous Traitance]]*Tableau378[[#This Row],[Nombre d''heures]]+Tableau378[[#This Row],[Fournitures permettant la maintenance]]</f>
        <v>0</v>
      </c>
    </row>
    <row r="7" spans="2:7" x14ac:dyDescent="0.25">
      <c r="B7" s="174"/>
      <c r="C7" s="38"/>
      <c r="D7" s="5"/>
      <c r="E7" s="6"/>
      <c r="F7" s="7"/>
      <c r="G7" s="40"/>
    </row>
    <row r="8" spans="2:7" ht="24" x14ac:dyDescent="0.25">
      <c r="B8" s="174"/>
      <c r="C8" s="38" t="s">
        <v>27</v>
      </c>
      <c r="D8" s="5">
        <v>0</v>
      </c>
      <c r="E8" s="6">
        <v>0</v>
      </c>
      <c r="F8" s="7">
        <v>0</v>
      </c>
      <c r="G8" s="131">
        <f>Tableau378[[#This Row],[Main d''Œuvre 
y compris Sous Traitance]]*Tableau378[[#This Row],[Nombre d''heures]]+Tableau378[[#This Row],[Fournitures permettant la maintenance]]</f>
        <v>0</v>
      </c>
    </row>
    <row r="9" spans="2:7" x14ac:dyDescent="0.25">
      <c r="B9" s="174"/>
      <c r="C9" s="38"/>
      <c r="D9" s="5"/>
      <c r="E9" s="6"/>
      <c r="F9" s="7"/>
      <c r="G9" s="40"/>
    </row>
    <row r="10" spans="2:7" x14ac:dyDescent="0.25">
      <c r="B10" s="174"/>
      <c r="C10" s="38" t="s">
        <v>25</v>
      </c>
      <c r="D10" s="5">
        <v>0</v>
      </c>
      <c r="E10" s="6">
        <v>0</v>
      </c>
      <c r="F10" s="7">
        <v>0</v>
      </c>
      <c r="G10" s="131">
        <f>Tableau378[[#This Row],[Main d''Œuvre 
y compris Sous Traitance]]*Tableau378[[#This Row],[Nombre d''heures]]+Tableau378[[#This Row],[Fournitures permettant la maintenance]]</f>
        <v>0</v>
      </c>
    </row>
    <row r="11" spans="2:7" x14ac:dyDescent="0.25">
      <c r="B11" s="174"/>
      <c r="C11" s="38"/>
      <c r="D11" s="5"/>
      <c r="E11" s="6"/>
      <c r="F11" s="7"/>
      <c r="G11" s="40"/>
    </row>
    <row r="12" spans="2:7" x14ac:dyDescent="0.25">
      <c r="B12" s="174"/>
      <c r="C12" s="38" t="s">
        <v>7</v>
      </c>
      <c r="D12" s="5">
        <v>0</v>
      </c>
      <c r="E12" s="6">
        <v>0</v>
      </c>
      <c r="F12" s="7">
        <v>0</v>
      </c>
      <c r="G12" s="131">
        <f>Tableau378[[#This Row],[Main d''Œuvre 
y compris Sous Traitance]]*Tableau378[[#This Row],[Nombre d''heures]]+Tableau378[[#This Row],[Fournitures permettant la maintenance]]</f>
        <v>0</v>
      </c>
    </row>
    <row r="13" spans="2:7" ht="15.75" thickBot="1" x14ac:dyDescent="0.3">
      <c r="B13" s="175"/>
      <c r="C13" s="53"/>
      <c r="D13" s="9"/>
      <c r="E13" s="10"/>
      <c r="F13" s="11"/>
      <c r="G13" s="54"/>
    </row>
    <row r="14" spans="2:7" ht="25.5" customHeight="1" thickBot="1" x14ac:dyDescent="0.3">
      <c r="B14" s="105"/>
      <c r="C14" s="96" t="s">
        <v>8</v>
      </c>
      <c r="D14" s="12">
        <f>SUM(D4:D12)</f>
        <v>0</v>
      </c>
      <c r="E14" s="74">
        <f>SUM(E4:E12)</f>
        <v>0</v>
      </c>
      <c r="F14" s="13">
        <f>SUM(F4:F12)</f>
        <v>0</v>
      </c>
      <c r="G14" s="14">
        <f>G4+G6+G8+G10+G12</f>
        <v>0</v>
      </c>
    </row>
    <row r="15" spans="2:7" ht="39" thickBot="1" x14ac:dyDescent="0.3">
      <c r="B15" s="98">
        <v>2</v>
      </c>
      <c r="C15" s="68" t="s">
        <v>9</v>
      </c>
      <c r="D15" s="69" t="s">
        <v>4</v>
      </c>
      <c r="E15" s="69" t="s">
        <v>21</v>
      </c>
      <c r="F15" s="69" t="s">
        <v>34</v>
      </c>
      <c r="G15" s="70" t="s">
        <v>13</v>
      </c>
    </row>
    <row r="16" spans="2:7" ht="15" customHeight="1" x14ac:dyDescent="0.25">
      <c r="B16" s="173"/>
      <c r="C16" s="43" t="s">
        <v>5</v>
      </c>
      <c r="D16" s="44">
        <v>0</v>
      </c>
      <c r="E16" s="45">
        <v>0</v>
      </c>
      <c r="F16" s="46">
        <v>0</v>
      </c>
      <c r="G16" s="55">
        <f>Tableau378[[#This Row],[Main d''Œuvre 
y compris Sous Traitance]]*Tableau378[[#This Row],[Nombre d''heures]]+Tableau378[[#This Row],[Fournitures permettant la maintenance]]</f>
        <v>0</v>
      </c>
    </row>
    <row r="17" spans="2:7" x14ac:dyDescent="0.25">
      <c r="B17" s="174"/>
      <c r="C17" s="38"/>
      <c r="D17" s="5"/>
      <c r="E17" s="6"/>
      <c r="F17" s="7"/>
      <c r="G17" s="41"/>
    </row>
    <row r="18" spans="2:7" x14ac:dyDescent="0.25">
      <c r="B18" s="174"/>
      <c r="C18" s="38" t="s">
        <v>6</v>
      </c>
      <c r="D18" s="5">
        <v>0</v>
      </c>
      <c r="E18" s="6">
        <v>0</v>
      </c>
      <c r="F18" s="7">
        <v>0</v>
      </c>
      <c r="G18" s="41">
        <f>Tableau378[[#This Row],[Main d''Œuvre 
y compris Sous Traitance]]*Tableau378[[#This Row],[Nombre d''heures]]+Tableau378[[#This Row],[Fournitures permettant la maintenance]]</f>
        <v>0</v>
      </c>
    </row>
    <row r="19" spans="2:7" x14ac:dyDescent="0.25">
      <c r="B19" s="174"/>
      <c r="C19" s="38"/>
      <c r="D19" s="5"/>
      <c r="E19" s="6"/>
      <c r="F19" s="7"/>
      <c r="G19" s="41"/>
    </row>
    <row r="20" spans="2:7" ht="24" x14ac:dyDescent="0.25">
      <c r="B20" s="174"/>
      <c r="C20" s="38" t="s">
        <v>27</v>
      </c>
      <c r="D20" s="5">
        <v>0</v>
      </c>
      <c r="E20" s="6">
        <v>0</v>
      </c>
      <c r="F20" s="7">
        <v>0</v>
      </c>
      <c r="G20" s="41">
        <f>Tableau378[[#This Row],[Main d''Œuvre 
y compris Sous Traitance]]*Tableau378[[#This Row],[Nombre d''heures]]+Tableau378[[#This Row],[Fournitures permettant la maintenance]]</f>
        <v>0</v>
      </c>
    </row>
    <row r="21" spans="2:7" x14ac:dyDescent="0.25">
      <c r="B21" s="174"/>
      <c r="C21" s="38"/>
      <c r="D21" s="5"/>
      <c r="E21" s="6"/>
      <c r="F21" s="7"/>
      <c r="G21" s="41"/>
    </row>
    <row r="22" spans="2:7" x14ac:dyDescent="0.25">
      <c r="B22" s="174"/>
      <c r="C22" s="38" t="s">
        <v>25</v>
      </c>
      <c r="D22" s="5">
        <v>0</v>
      </c>
      <c r="E22" s="6">
        <v>0</v>
      </c>
      <c r="F22" s="7">
        <v>0</v>
      </c>
      <c r="G22" s="41">
        <f>Tableau378[[#This Row],[Main d''Œuvre 
y compris Sous Traitance]]*Tableau378[[#This Row],[Nombre d''heures]]+Tableau378[[#This Row],[Fournitures permettant la maintenance]]</f>
        <v>0</v>
      </c>
    </row>
    <row r="23" spans="2:7" x14ac:dyDescent="0.25">
      <c r="B23" s="174"/>
      <c r="C23" s="38"/>
      <c r="D23" s="5"/>
      <c r="E23" s="6"/>
      <c r="F23" s="7"/>
      <c r="G23" s="41"/>
    </row>
    <row r="24" spans="2:7" x14ac:dyDescent="0.25">
      <c r="B24" s="174"/>
      <c r="C24" s="38" t="s">
        <v>7</v>
      </c>
      <c r="D24" s="5">
        <v>0</v>
      </c>
      <c r="E24" s="6">
        <v>0</v>
      </c>
      <c r="F24" s="7">
        <v>0</v>
      </c>
      <c r="G24" s="41">
        <f>Tableau378[[#This Row],[Main d''Œuvre 
y compris Sous Traitance]]*Tableau378[[#This Row],[Nombre d''heures]]+Tableau378[[#This Row],[Fournitures permettant la maintenance]]</f>
        <v>0</v>
      </c>
    </row>
    <row r="25" spans="2:7" ht="15.75" thickBot="1" x14ac:dyDescent="0.3">
      <c r="B25" s="175"/>
      <c r="C25" s="38"/>
      <c r="D25" s="5"/>
      <c r="E25" s="6"/>
      <c r="F25" s="7"/>
      <c r="G25" s="41"/>
    </row>
    <row r="26" spans="2:7" ht="25.5" customHeight="1" thickBot="1" x14ac:dyDescent="0.3">
      <c r="B26" s="107"/>
      <c r="C26" s="96" t="s">
        <v>10</v>
      </c>
      <c r="D26" s="12">
        <f>SUM(D16:D24)</f>
        <v>0</v>
      </c>
      <c r="E26" s="74">
        <f>SUM(E16:E24)</f>
        <v>0</v>
      </c>
      <c r="F26" s="13">
        <f>SUM(F16:F24)</f>
        <v>0</v>
      </c>
      <c r="G26" s="14">
        <f>G16+G18+G20+G22+G24</f>
        <v>0</v>
      </c>
    </row>
    <row r="27" spans="2:7" ht="39" thickBot="1" x14ac:dyDescent="0.3">
      <c r="B27" s="98">
        <v>3</v>
      </c>
      <c r="C27" s="68" t="s">
        <v>28</v>
      </c>
      <c r="D27" s="69" t="s">
        <v>24</v>
      </c>
      <c r="E27" s="69" t="s">
        <v>21</v>
      </c>
      <c r="F27" s="69" t="s">
        <v>34</v>
      </c>
      <c r="G27" s="70" t="s">
        <v>13</v>
      </c>
    </row>
    <row r="28" spans="2:7" x14ac:dyDescent="0.25">
      <c r="B28" s="173"/>
      <c r="C28" s="94" t="s">
        <v>6</v>
      </c>
      <c r="D28" s="44">
        <v>0</v>
      </c>
      <c r="E28" s="45">
        <v>0</v>
      </c>
      <c r="F28" s="46">
        <v>0</v>
      </c>
      <c r="G28" s="55">
        <f>Tableau378[[#This Row],[Main d''Œuvre 
y compris Sous Traitance]]*Tableau378[[#This Row],[Nombre d''heures]]+Tableau378[[#This Row],[Fournitures permettant la maintenance]]</f>
        <v>0</v>
      </c>
    </row>
    <row r="29" spans="2:7" x14ac:dyDescent="0.25">
      <c r="B29" s="174"/>
      <c r="C29" s="95"/>
      <c r="D29" s="5"/>
      <c r="E29" s="6"/>
      <c r="F29" s="7"/>
      <c r="G29" s="41"/>
    </row>
    <row r="30" spans="2:7" ht="24" x14ac:dyDescent="0.25">
      <c r="B30" s="174"/>
      <c r="C30" s="95" t="s">
        <v>27</v>
      </c>
      <c r="D30" s="5">
        <v>0</v>
      </c>
      <c r="E30" s="6">
        <v>0</v>
      </c>
      <c r="F30" s="7">
        <v>0</v>
      </c>
      <c r="G30" s="41">
        <f>Tableau378[[#This Row],[Main d''Œuvre 
y compris Sous Traitance]]*Tableau378[[#This Row],[Nombre d''heures]]+Tableau378[[#This Row],[Fournitures permettant la maintenance]]</f>
        <v>0</v>
      </c>
    </row>
    <row r="31" spans="2:7" x14ac:dyDescent="0.25">
      <c r="B31" s="174"/>
      <c r="C31" s="95"/>
      <c r="D31" s="5"/>
      <c r="E31" s="6"/>
      <c r="F31" s="7"/>
      <c r="G31" s="41"/>
    </row>
    <row r="32" spans="2:7" x14ac:dyDescent="0.25">
      <c r="B32" s="174"/>
      <c r="C32" s="95" t="s">
        <v>25</v>
      </c>
      <c r="D32" s="5">
        <v>0</v>
      </c>
      <c r="E32" s="6">
        <v>0</v>
      </c>
      <c r="F32" s="7">
        <v>0</v>
      </c>
      <c r="G32" s="41">
        <f>Tableau378[[#This Row],[Main d''Œuvre 
y compris Sous Traitance]]*Tableau378[[#This Row],[Nombre d''heures]]+Tableau378[[#This Row],[Fournitures permettant la maintenance]]</f>
        <v>0</v>
      </c>
    </row>
    <row r="33" spans="2:7" ht="15.75" thickBot="1" x14ac:dyDescent="0.3">
      <c r="B33" s="175"/>
      <c r="C33" s="95"/>
      <c r="D33" s="5"/>
      <c r="E33" s="6"/>
      <c r="F33" s="7"/>
      <c r="G33" s="41"/>
    </row>
    <row r="34" spans="2:7" ht="25.5" customHeight="1" thickBot="1" x14ac:dyDescent="0.3">
      <c r="B34" s="106"/>
      <c r="C34" s="104" t="s">
        <v>11</v>
      </c>
      <c r="D34" s="12">
        <f>SUM(D28:D33)</f>
        <v>0</v>
      </c>
      <c r="E34" s="74">
        <f>SUM(E28:E33)</f>
        <v>0</v>
      </c>
      <c r="F34" s="13">
        <f>SUM(F28:F33)</f>
        <v>0</v>
      </c>
      <c r="G34" s="14">
        <f>G28+G30+G32</f>
        <v>0</v>
      </c>
    </row>
    <row r="35" spans="2:7" ht="24" customHeight="1" thickBot="1" x14ac:dyDescent="0.3">
      <c r="B35" s="97"/>
      <c r="C35" s="84"/>
      <c r="D35" s="85"/>
      <c r="E35" s="85"/>
      <c r="F35" s="86"/>
      <c r="G35" s="86"/>
    </row>
    <row r="36" spans="2:7" ht="39" customHeight="1" thickBot="1" x14ac:dyDescent="0.3">
      <c r="B36" s="98">
        <v>4</v>
      </c>
      <c r="C36" s="71" t="s">
        <v>14</v>
      </c>
      <c r="D36" s="69" t="s">
        <v>24</v>
      </c>
      <c r="E36" s="69" t="s">
        <v>21</v>
      </c>
      <c r="F36" s="69" t="s">
        <v>34</v>
      </c>
      <c r="G36" s="70" t="s">
        <v>13</v>
      </c>
    </row>
    <row r="37" spans="2:7" ht="51" customHeight="1" x14ac:dyDescent="0.25">
      <c r="B37" s="173"/>
      <c r="C37" s="48" t="s">
        <v>22</v>
      </c>
      <c r="D37" s="56">
        <v>0</v>
      </c>
      <c r="E37" s="49">
        <v>0</v>
      </c>
      <c r="F37" s="57"/>
      <c r="G37" s="130">
        <f>D37*E37</f>
        <v>0</v>
      </c>
    </row>
    <row r="38" spans="2:7" ht="67.5" customHeight="1" x14ac:dyDescent="0.25">
      <c r="B38" s="174"/>
      <c r="C38" s="38" t="s">
        <v>2</v>
      </c>
      <c r="D38" s="5">
        <v>0</v>
      </c>
      <c r="E38" s="80">
        <v>0</v>
      </c>
      <c r="F38" s="15"/>
      <c r="G38" s="131">
        <f>D38*E38</f>
        <v>0</v>
      </c>
    </row>
    <row r="39" spans="2:7" ht="42" customHeight="1" x14ac:dyDescent="0.25">
      <c r="B39" s="174"/>
      <c r="C39" s="42" t="s">
        <v>0</v>
      </c>
      <c r="D39" s="78">
        <v>0</v>
      </c>
      <c r="E39" s="8">
        <v>0</v>
      </c>
      <c r="F39" s="15"/>
      <c r="G39" s="131">
        <f>D39*E39</f>
        <v>0</v>
      </c>
    </row>
    <row r="40" spans="2:7" ht="24.75" customHeight="1" x14ac:dyDescent="0.25">
      <c r="B40" s="174"/>
      <c r="C40" s="38" t="s">
        <v>1</v>
      </c>
      <c r="D40" s="16"/>
      <c r="E40" s="16"/>
      <c r="F40" s="7">
        <v>0</v>
      </c>
      <c r="G40" s="131">
        <f>F40</f>
        <v>0</v>
      </c>
    </row>
    <row r="41" spans="2:7" ht="49.5" customHeight="1" x14ac:dyDescent="0.25">
      <c r="B41" s="174"/>
      <c r="C41" s="72" t="s">
        <v>15</v>
      </c>
      <c r="D41" s="73"/>
      <c r="E41" s="73"/>
      <c r="F41" s="81">
        <v>0</v>
      </c>
      <c r="G41" s="132">
        <f>F41</f>
        <v>0</v>
      </c>
    </row>
    <row r="42" spans="2:7" ht="49.5" customHeight="1" thickBot="1" x14ac:dyDescent="0.3">
      <c r="B42" s="175"/>
      <c r="C42" s="75" t="s">
        <v>30</v>
      </c>
      <c r="D42" s="5">
        <v>0</v>
      </c>
      <c r="E42" s="80">
        <v>500</v>
      </c>
      <c r="F42" s="82"/>
      <c r="G42" s="132">
        <f>D42*E42</f>
        <v>0</v>
      </c>
    </row>
    <row r="43" spans="2:7" ht="26.25" customHeight="1" thickBot="1" x14ac:dyDescent="0.3">
      <c r="B43" s="105"/>
      <c r="C43" s="96" t="s">
        <v>12</v>
      </c>
      <c r="D43" s="12">
        <f>SUM(D37:D38)</f>
        <v>0</v>
      </c>
      <c r="E43" s="83">
        <f>SUM(E37:E38)</f>
        <v>0</v>
      </c>
      <c r="F43" s="13">
        <f>SUM(F39:F41)</f>
        <v>0</v>
      </c>
      <c r="G43" s="14">
        <f>SUM(G37:G42)</f>
        <v>0</v>
      </c>
    </row>
    <row r="44" spans="2:7" ht="12" customHeight="1" thickBot="1" x14ac:dyDescent="0.3">
      <c r="B44" s="99"/>
      <c r="C44" s="100"/>
      <c r="D44" s="101"/>
      <c r="E44" s="102"/>
      <c r="F44" s="103"/>
      <c r="G44" s="103"/>
    </row>
    <row r="45" spans="2:7" ht="25.5" customHeight="1" thickBot="1" x14ac:dyDescent="0.3">
      <c r="B45" s="171" t="s">
        <v>16</v>
      </c>
      <c r="C45" s="172"/>
      <c r="D45" s="66"/>
      <c r="E45" s="66"/>
      <c r="F45" s="67"/>
      <c r="G45" s="2">
        <f>G14+G26+G34+G43</f>
        <v>0</v>
      </c>
    </row>
    <row r="46" spans="2:7" ht="37.5" customHeight="1" x14ac:dyDescent="0.25"/>
    <row r="47" spans="2:7" x14ac:dyDescent="0.25">
      <c r="G47" s="4"/>
    </row>
  </sheetData>
  <mergeCells count="6">
    <mergeCell ref="B37:B42"/>
    <mergeCell ref="B45:C45"/>
    <mergeCell ref="B28:B33"/>
    <mergeCell ref="B2:G2"/>
    <mergeCell ref="B16:B25"/>
    <mergeCell ref="B4:B13"/>
  </mergeCells>
  <phoneticPr fontId="12" type="noConversion"/>
  <pageMargins left="0.48" right="0.25" top="0.75" bottom="0.75" header="0.3" footer="0.3"/>
  <pageSetup paperSize="9" scale="6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G47"/>
  <sheetViews>
    <sheetView topLeftCell="A13" zoomScale="90" zoomScaleNormal="90" workbookViewId="0">
      <selection activeCell="B2" sqref="B2:G2"/>
    </sheetView>
  </sheetViews>
  <sheetFormatPr baseColWidth="10" defaultRowHeight="15" x14ac:dyDescent="0.25"/>
  <cols>
    <col min="1" max="2" width="11.42578125" style="3"/>
    <col min="3" max="3" width="41.28515625" style="3" customWidth="1"/>
    <col min="4" max="5" width="25.85546875" style="3" customWidth="1"/>
    <col min="6" max="6" width="28.42578125" style="3" customWidth="1"/>
    <col min="7" max="7" width="22.85546875" style="3" customWidth="1"/>
    <col min="8" max="16384" width="11.42578125" style="3"/>
  </cols>
  <sheetData>
    <row r="1" spans="2:7" ht="15.75" thickBot="1" x14ac:dyDescent="0.3"/>
    <row r="2" spans="2:7" ht="100.5" customHeight="1" thickBot="1" x14ac:dyDescent="0.3">
      <c r="B2" s="182" t="s">
        <v>38</v>
      </c>
      <c r="C2" s="183"/>
      <c r="D2" s="183"/>
      <c r="E2" s="183"/>
      <c r="F2" s="183"/>
      <c r="G2" s="184"/>
    </row>
    <row r="3" spans="2:7" ht="39" thickBot="1" x14ac:dyDescent="0.3">
      <c r="B3" s="109">
        <v>1</v>
      </c>
      <c r="C3" s="115" t="s">
        <v>3</v>
      </c>
      <c r="D3" s="116" t="s">
        <v>24</v>
      </c>
      <c r="E3" s="117" t="s">
        <v>21</v>
      </c>
      <c r="F3" s="112" t="s">
        <v>34</v>
      </c>
      <c r="G3" s="118" t="s">
        <v>13</v>
      </c>
    </row>
    <row r="4" spans="2:7" ht="17.25" customHeight="1" x14ac:dyDescent="0.25">
      <c r="B4" s="173"/>
      <c r="C4" s="43" t="s">
        <v>5</v>
      </c>
      <c r="D4" s="44">
        <v>0</v>
      </c>
      <c r="E4" s="45">
        <v>0</v>
      </c>
      <c r="F4" s="46">
        <v>0</v>
      </c>
      <c r="G4" s="130">
        <f>Tableau3789[[#This Row],[Main d''Œuvre 
y compris Sous Traitance]]*Tableau3789[[#This Row],[Nombre d''heures]]+Tableau3789[[#This Row],[Fournitures permettant la maintenance]]</f>
        <v>0</v>
      </c>
    </row>
    <row r="5" spans="2:7" x14ac:dyDescent="0.25">
      <c r="B5" s="174"/>
      <c r="C5" s="38"/>
      <c r="D5" s="5"/>
      <c r="E5" s="5"/>
      <c r="F5" s="7"/>
      <c r="G5" s="40"/>
    </row>
    <row r="6" spans="2:7" x14ac:dyDescent="0.25">
      <c r="B6" s="174"/>
      <c r="C6" s="38" t="s">
        <v>6</v>
      </c>
      <c r="D6" s="5">
        <v>0</v>
      </c>
      <c r="E6" s="6">
        <v>0</v>
      </c>
      <c r="F6" s="7">
        <v>0</v>
      </c>
      <c r="G6" s="131">
        <f>Tableau3789[[#This Row],[Main d''Œuvre 
y compris Sous Traitance]]*Tableau3789[[#This Row],[Nombre d''heures]]+Tableau3789[[#This Row],[Fournitures permettant la maintenance]]</f>
        <v>0</v>
      </c>
    </row>
    <row r="7" spans="2:7" x14ac:dyDescent="0.25">
      <c r="B7" s="174"/>
      <c r="C7" s="38"/>
      <c r="D7" s="5"/>
      <c r="E7" s="6"/>
      <c r="F7" s="7"/>
      <c r="G7" s="40"/>
    </row>
    <row r="8" spans="2:7" ht="24" x14ac:dyDescent="0.25">
      <c r="B8" s="174"/>
      <c r="C8" s="38" t="s">
        <v>27</v>
      </c>
      <c r="D8" s="5">
        <v>0</v>
      </c>
      <c r="E8" s="6">
        <v>0</v>
      </c>
      <c r="F8" s="7">
        <v>0</v>
      </c>
      <c r="G8" s="131">
        <f>Tableau3789[[#This Row],[Main d''Œuvre 
y compris Sous Traitance]]*Tableau3789[[#This Row],[Nombre d''heures]]+Tableau3789[[#This Row],[Fournitures permettant la maintenance]]</f>
        <v>0</v>
      </c>
    </row>
    <row r="9" spans="2:7" x14ac:dyDescent="0.25">
      <c r="B9" s="174"/>
      <c r="C9" s="38"/>
      <c r="D9" s="5"/>
      <c r="E9" s="6"/>
      <c r="F9" s="7"/>
      <c r="G9" s="40"/>
    </row>
    <row r="10" spans="2:7" x14ac:dyDescent="0.25">
      <c r="B10" s="174"/>
      <c r="C10" s="38" t="s">
        <v>25</v>
      </c>
      <c r="D10" s="5">
        <v>0</v>
      </c>
      <c r="E10" s="6">
        <v>0</v>
      </c>
      <c r="F10" s="7">
        <v>0</v>
      </c>
      <c r="G10" s="131">
        <f>Tableau3789[[#This Row],[Main d''Œuvre 
y compris Sous Traitance]]*Tableau3789[[#This Row],[Nombre d''heures]]+Tableau3789[[#This Row],[Fournitures permettant la maintenance]]</f>
        <v>0</v>
      </c>
    </row>
    <row r="11" spans="2:7" x14ac:dyDescent="0.25">
      <c r="B11" s="174"/>
      <c r="C11" s="38"/>
      <c r="D11" s="5"/>
      <c r="E11" s="6"/>
      <c r="F11" s="7"/>
      <c r="G11" s="40"/>
    </row>
    <row r="12" spans="2:7" x14ac:dyDescent="0.25">
      <c r="B12" s="174"/>
      <c r="C12" s="38" t="s">
        <v>7</v>
      </c>
      <c r="D12" s="5">
        <v>0</v>
      </c>
      <c r="E12" s="6">
        <v>0</v>
      </c>
      <c r="F12" s="7">
        <v>0</v>
      </c>
      <c r="G12" s="131">
        <f>Tableau3789[[#This Row],[Main d''Œuvre 
y compris Sous Traitance]]*Tableau3789[[#This Row],[Nombre d''heures]]+Tableau3789[[#This Row],[Fournitures permettant la maintenance]]</f>
        <v>0</v>
      </c>
    </row>
    <row r="13" spans="2:7" ht="15.75" thickBot="1" x14ac:dyDescent="0.3">
      <c r="B13" s="174"/>
      <c r="C13" s="53"/>
      <c r="D13" s="9"/>
      <c r="E13" s="10"/>
      <c r="F13" s="11"/>
      <c r="G13" s="54"/>
    </row>
    <row r="14" spans="2:7" ht="25.5" customHeight="1" thickBot="1" x14ac:dyDescent="0.3">
      <c r="B14" s="108"/>
      <c r="C14" s="96" t="s">
        <v>8</v>
      </c>
      <c r="D14" s="12">
        <f>SUM(D4:D12)</f>
        <v>0</v>
      </c>
      <c r="E14" s="74">
        <f>SUM(E4:E12)</f>
        <v>0</v>
      </c>
      <c r="F14" s="13">
        <f>SUM(F4:F12)</f>
        <v>0</v>
      </c>
      <c r="G14" s="14">
        <f>G4+G6+G8+G10+G12</f>
        <v>0</v>
      </c>
    </row>
    <row r="15" spans="2:7" ht="39" thickBot="1" x14ac:dyDescent="0.3">
      <c r="B15" s="109">
        <v>2</v>
      </c>
      <c r="C15" s="110" t="s">
        <v>9</v>
      </c>
      <c r="D15" s="111" t="s">
        <v>24</v>
      </c>
      <c r="E15" s="111" t="s">
        <v>21</v>
      </c>
      <c r="F15" s="112" t="s">
        <v>34</v>
      </c>
      <c r="G15" s="113" t="s">
        <v>13</v>
      </c>
    </row>
    <row r="16" spans="2:7" ht="15" customHeight="1" x14ac:dyDescent="0.25">
      <c r="B16" s="173"/>
      <c r="C16" s="43" t="s">
        <v>5</v>
      </c>
      <c r="D16" s="44">
        <v>0</v>
      </c>
      <c r="E16" s="45">
        <v>0</v>
      </c>
      <c r="F16" s="46">
        <v>0</v>
      </c>
      <c r="G16" s="55">
        <f>Tableau3789[[#This Row],[Main d''Œuvre 
y compris Sous Traitance]]*Tableau3789[[#This Row],[Nombre d''heures]]+Tableau3789[[#This Row],[Fournitures permettant la maintenance]]</f>
        <v>0</v>
      </c>
    </row>
    <row r="17" spans="2:7" x14ac:dyDescent="0.25">
      <c r="B17" s="174"/>
      <c r="C17" s="38"/>
      <c r="D17" s="5"/>
      <c r="E17" s="6"/>
      <c r="F17" s="7"/>
      <c r="G17" s="41"/>
    </row>
    <row r="18" spans="2:7" x14ac:dyDescent="0.25">
      <c r="B18" s="174"/>
      <c r="C18" s="38" t="s">
        <v>6</v>
      </c>
      <c r="D18" s="5">
        <v>0</v>
      </c>
      <c r="E18" s="6">
        <v>0</v>
      </c>
      <c r="F18" s="7">
        <v>0</v>
      </c>
      <c r="G18" s="41">
        <f>Tableau3789[[#This Row],[Main d''Œuvre 
y compris Sous Traitance]]*Tableau3789[[#This Row],[Nombre d''heures]]+Tableau3789[[#This Row],[Fournitures permettant la maintenance]]</f>
        <v>0</v>
      </c>
    </row>
    <row r="19" spans="2:7" x14ac:dyDescent="0.25">
      <c r="B19" s="174"/>
      <c r="C19" s="38"/>
      <c r="D19" s="5"/>
      <c r="E19" s="6"/>
      <c r="F19" s="7"/>
      <c r="G19" s="41"/>
    </row>
    <row r="20" spans="2:7" ht="24" x14ac:dyDescent="0.25">
      <c r="B20" s="174"/>
      <c r="C20" s="38" t="s">
        <v>27</v>
      </c>
      <c r="D20" s="5">
        <v>0</v>
      </c>
      <c r="E20" s="6">
        <v>0</v>
      </c>
      <c r="F20" s="7">
        <v>0</v>
      </c>
      <c r="G20" s="41">
        <f>Tableau3789[[#This Row],[Main d''Œuvre 
y compris Sous Traitance]]*Tableau3789[[#This Row],[Nombre d''heures]]+Tableau3789[[#This Row],[Fournitures permettant la maintenance]]</f>
        <v>0</v>
      </c>
    </row>
    <row r="21" spans="2:7" x14ac:dyDescent="0.25">
      <c r="B21" s="174"/>
      <c r="C21" s="38"/>
      <c r="D21" s="5"/>
      <c r="E21" s="6"/>
      <c r="F21" s="7"/>
      <c r="G21" s="41"/>
    </row>
    <row r="22" spans="2:7" x14ac:dyDescent="0.25">
      <c r="B22" s="174"/>
      <c r="C22" s="38" t="s">
        <v>25</v>
      </c>
      <c r="D22" s="5">
        <v>0</v>
      </c>
      <c r="E22" s="6">
        <v>0</v>
      </c>
      <c r="F22" s="7">
        <v>0</v>
      </c>
      <c r="G22" s="41">
        <f>Tableau3789[[#This Row],[Main d''Œuvre 
y compris Sous Traitance]]*Tableau3789[[#This Row],[Nombre d''heures]]+Tableau3789[[#This Row],[Fournitures permettant la maintenance]]</f>
        <v>0</v>
      </c>
    </row>
    <row r="23" spans="2:7" x14ac:dyDescent="0.25">
      <c r="B23" s="174"/>
      <c r="C23" s="38"/>
      <c r="D23" s="5"/>
      <c r="E23" s="6"/>
      <c r="F23" s="7"/>
      <c r="G23" s="41"/>
    </row>
    <row r="24" spans="2:7" x14ac:dyDescent="0.25">
      <c r="B24" s="174"/>
      <c r="C24" s="38" t="s">
        <v>7</v>
      </c>
      <c r="D24" s="5">
        <v>0</v>
      </c>
      <c r="E24" s="6">
        <v>0</v>
      </c>
      <c r="F24" s="7">
        <v>0</v>
      </c>
      <c r="G24" s="41">
        <f>Tableau3789[[#This Row],[Main d''Œuvre 
y compris Sous Traitance]]*Tableau3789[[#This Row],[Nombre d''heures]]+Tableau3789[[#This Row],[Fournitures permettant la maintenance]]</f>
        <v>0</v>
      </c>
    </row>
    <row r="25" spans="2:7" ht="15.75" thickBot="1" x14ac:dyDescent="0.3">
      <c r="B25" s="175"/>
      <c r="C25" s="38"/>
      <c r="D25" s="5"/>
      <c r="E25" s="6"/>
      <c r="F25" s="7"/>
      <c r="G25" s="41"/>
    </row>
    <row r="26" spans="2:7" ht="25.5" customHeight="1" thickBot="1" x14ac:dyDescent="0.3">
      <c r="B26" s="108"/>
      <c r="C26" s="96" t="s">
        <v>10</v>
      </c>
      <c r="D26" s="12">
        <f>SUM(D16:D24)</f>
        <v>0</v>
      </c>
      <c r="E26" s="74">
        <f>SUM(E16:E24)</f>
        <v>0</v>
      </c>
      <c r="F26" s="13">
        <f>SUM(F16:F24)</f>
        <v>0</v>
      </c>
      <c r="G26" s="14">
        <f>G16+G18+G20+G22+G24</f>
        <v>0</v>
      </c>
    </row>
    <row r="27" spans="2:7" ht="39" thickBot="1" x14ac:dyDescent="0.3">
      <c r="B27" s="109">
        <v>3</v>
      </c>
      <c r="C27" s="110" t="s">
        <v>28</v>
      </c>
      <c r="D27" s="111" t="s">
        <v>24</v>
      </c>
      <c r="E27" s="111" t="s">
        <v>21</v>
      </c>
      <c r="F27" s="112" t="s">
        <v>34</v>
      </c>
      <c r="G27" s="113" t="s">
        <v>13</v>
      </c>
    </row>
    <row r="28" spans="2:7" x14ac:dyDescent="0.25">
      <c r="B28" s="173"/>
      <c r="C28" s="119" t="s">
        <v>6</v>
      </c>
      <c r="D28" s="60">
        <v>0</v>
      </c>
      <c r="E28" s="120">
        <v>0</v>
      </c>
      <c r="F28" s="61">
        <v>0</v>
      </c>
      <c r="G28" s="121">
        <f>Tableau3789[[#This Row],[Main d''Œuvre 
y compris Sous Traitance]]*Tableau3789[[#This Row],[Nombre d''heures]]+Tableau3789[[#This Row],[Fournitures permettant la maintenance]]</f>
        <v>0</v>
      </c>
    </row>
    <row r="29" spans="2:7" x14ac:dyDescent="0.25">
      <c r="B29" s="174"/>
      <c r="C29" s="125"/>
      <c r="D29" s="5"/>
      <c r="E29" s="5"/>
      <c r="F29" s="7"/>
      <c r="G29" s="41"/>
    </row>
    <row r="30" spans="2:7" ht="24" x14ac:dyDescent="0.25">
      <c r="B30" s="174"/>
      <c r="C30" s="94" t="s">
        <v>27</v>
      </c>
      <c r="D30" s="44">
        <v>0</v>
      </c>
      <c r="E30" s="45">
        <v>0</v>
      </c>
      <c r="F30" s="46">
        <v>0</v>
      </c>
      <c r="G30" s="55">
        <f>Tableau3789[[#This Row],[Main d''Œuvre 
y compris Sous Traitance]]*Tableau3789[[#This Row],[Nombre d''heures]]+Tableau3789[[#This Row],[Fournitures permettant la maintenance]]</f>
        <v>0</v>
      </c>
    </row>
    <row r="31" spans="2:7" x14ac:dyDescent="0.25">
      <c r="B31" s="174"/>
      <c r="C31" s="95"/>
      <c r="D31" s="5"/>
      <c r="E31" s="6"/>
      <c r="F31" s="7"/>
      <c r="G31" s="41"/>
    </row>
    <row r="32" spans="2:7" ht="15.75" thickBot="1" x14ac:dyDescent="0.3">
      <c r="B32" s="174"/>
      <c r="C32" s="95" t="s">
        <v>25</v>
      </c>
      <c r="D32" s="5">
        <v>0</v>
      </c>
      <c r="E32" s="6">
        <v>0</v>
      </c>
      <c r="F32" s="7">
        <v>0</v>
      </c>
      <c r="G32" s="41">
        <f>Tableau3789[[#This Row],[Main d''Œuvre 
y compris Sous Traitance]]*Tableau3789[[#This Row],[Nombre d''heures]]+Tableau3789[[#This Row],[Fournitures permettant la maintenance]]</f>
        <v>0</v>
      </c>
    </row>
    <row r="33" spans="2:7" ht="15.75" thickBot="1" x14ac:dyDescent="0.3">
      <c r="B33" s="175"/>
      <c r="C33" s="84"/>
      <c r="D33" s="122"/>
      <c r="E33" s="122"/>
      <c r="F33" s="123"/>
      <c r="G33" s="124"/>
    </row>
    <row r="34" spans="2:7" ht="25.5" customHeight="1" thickBot="1" x14ac:dyDescent="0.3">
      <c r="B34" s="108"/>
      <c r="C34" s="96" t="s">
        <v>11</v>
      </c>
      <c r="D34" s="12">
        <f>SUM(D28:D32)</f>
        <v>0</v>
      </c>
      <c r="E34" s="74">
        <f>SUM(E28:E32)</f>
        <v>0</v>
      </c>
      <c r="F34" s="13">
        <f>SUM(F28:F32)</f>
        <v>0</v>
      </c>
      <c r="G34" s="14">
        <f>G28+G30+G32</f>
        <v>0</v>
      </c>
    </row>
    <row r="35" spans="2:7" ht="24" customHeight="1" thickBot="1" x14ac:dyDescent="0.3">
      <c r="C35" s="84"/>
      <c r="D35" s="85"/>
      <c r="E35" s="85"/>
      <c r="F35" s="86"/>
      <c r="G35" s="86"/>
    </row>
    <row r="36" spans="2:7" ht="27.75" customHeight="1" thickBot="1" x14ac:dyDescent="0.3">
      <c r="B36" s="109">
        <v>4</v>
      </c>
      <c r="C36" s="114" t="s">
        <v>14</v>
      </c>
      <c r="D36" s="111" t="s">
        <v>4</v>
      </c>
      <c r="E36" s="111" t="s">
        <v>21</v>
      </c>
      <c r="F36" s="112" t="s">
        <v>34</v>
      </c>
      <c r="G36" s="113" t="s">
        <v>13</v>
      </c>
    </row>
    <row r="37" spans="2:7" ht="51" customHeight="1" x14ac:dyDescent="0.25">
      <c r="B37" s="173"/>
      <c r="C37" s="48" t="s">
        <v>22</v>
      </c>
      <c r="D37" s="56">
        <v>0</v>
      </c>
      <c r="E37" s="49">
        <v>0</v>
      </c>
      <c r="F37" s="57"/>
      <c r="G37" s="130">
        <f>D37*E37</f>
        <v>0</v>
      </c>
    </row>
    <row r="38" spans="2:7" ht="56.25" customHeight="1" x14ac:dyDescent="0.25">
      <c r="B38" s="174"/>
      <c r="C38" s="38" t="s">
        <v>2</v>
      </c>
      <c r="D38" s="5">
        <v>0</v>
      </c>
      <c r="E38" s="80">
        <v>0</v>
      </c>
      <c r="F38" s="15"/>
      <c r="G38" s="131">
        <f>D38*E38</f>
        <v>0</v>
      </c>
    </row>
    <row r="39" spans="2:7" ht="42" customHeight="1" x14ac:dyDescent="0.25">
      <c r="B39" s="174"/>
      <c r="C39" s="42" t="s">
        <v>0</v>
      </c>
      <c r="D39" s="78">
        <v>0</v>
      </c>
      <c r="E39" s="8">
        <v>0</v>
      </c>
      <c r="F39" s="15"/>
      <c r="G39" s="131">
        <f>D39*E39</f>
        <v>0</v>
      </c>
    </row>
    <row r="40" spans="2:7" ht="24.75" customHeight="1" x14ac:dyDescent="0.25">
      <c r="B40" s="174"/>
      <c r="C40" s="38" t="s">
        <v>1</v>
      </c>
      <c r="D40" s="16"/>
      <c r="E40" s="16"/>
      <c r="F40" s="7">
        <v>0</v>
      </c>
      <c r="G40" s="131">
        <f>F40</f>
        <v>0</v>
      </c>
    </row>
    <row r="41" spans="2:7" ht="49.5" customHeight="1" x14ac:dyDescent="0.25">
      <c r="B41" s="174"/>
      <c r="C41" s="72" t="s">
        <v>15</v>
      </c>
      <c r="D41" s="73"/>
      <c r="E41" s="73"/>
      <c r="F41" s="81">
        <v>0</v>
      </c>
      <c r="G41" s="132">
        <f>F41</f>
        <v>0</v>
      </c>
    </row>
    <row r="42" spans="2:7" ht="49.5" customHeight="1" thickBot="1" x14ac:dyDescent="0.3">
      <c r="B42" s="174"/>
      <c r="C42" s="75" t="s">
        <v>30</v>
      </c>
      <c r="D42" s="5">
        <v>0</v>
      </c>
      <c r="E42" s="80">
        <v>500</v>
      </c>
      <c r="F42" s="82"/>
      <c r="G42" s="132">
        <f>D42*E42</f>
        <v>0</v>
      </c>
    </row>
    <row r="43" spans="2:7" ht="26.25" customHeight="1" thickBot="1" x14ac:dyDescent="0.3">
      <c r="B43" s="105"/>
      <c r="C43" s="96" t="s">
        <v>12</v>
      </c>
      <c r="D43" s="12">
        <f>SUM(D37:D38)</f>
        <v>0</v>
      </c>
      <c r="E43" s="83">
        <f>SUM(E37:E38)</f>
        <v>0</v>
      </c>
      <c r="F43" s="13">
        <f>SUM(F39:F41)</f>
        <v>0</v>
      </c>
      <c r="G43" s="14">
        <f>SUM(G37:G42)</f>
        <v>0</v>
      </c>
    </row>
    <row r="44" spans="2:7" ht="12" customHeight="1" thickBot="1" x14ac:dyDescent="0.3">
      <c r="B44" s="99"/>
      <c r="C44" s="87"/>
      <c r="D44" s="101"/>
      <c r="E44" s="102"/>
      <c r="F44" s="103"/>
      <c r="G44" s="103"/>
    </row>
    <row r="45" spans="2:7" ht="25.5" customHeight="1" thickBot="1" x14ac:dyDescent="0.3">
      <c r="B45" s="171" t="s">
        <v>16</v>
      </c>
      <c r="C45" s="172"/>
      <c r="D45" s="66"/>
      <c r="E45" s="66"/>
      <c r="F45" s="67"/>
      <c r="G45" s="2">
        <f>G14+G26+G34+G43</f>
        <v>0</v>
      </c>
    </row>
    <row r="46" spans="2:7" ht="25.5" customHeight="1" x14ac:dyDescent="0.25"/>
    <row r="47" spans="2:7" x14ac:dyDescent="0.25">
      <c r="G47" s="4"/>
    </row>
  </sheetData>
  <mergeCells count="6">
    <mergeCell ref="B2:G2"/>
    <mergeCell ref="B4:B13"/>
    <mergeCell ref="B45:C45"/>
    <mergeCell ref="B16:B25"/>
    <mergeCell ref="B37:B42"/>
    <mergeCell ref="B28:B33"/>
  </mergeCells>
  <phoneticPr fontId="12" type="noConversion"/>
  <pageMargins left="0.48" right="0.25" top="0.75" bottom="0.75" header="0.3" footer="0.3"/>
  <pageSetup paperSize="9" scale="6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15"/>
  <sheetViews>
    <sheetView workbookViewId="0">
      <selection activeCell="H16" sqref="H16"/>
    </sheetView>
  </sheetViews>
  <sheetFormatPr baseColWidth="10" defaultRowHeight="15" x14ac:dyDescent="0.25"/>
  <cols>
    <col min="1" max="2" width="11.42578125" style="3"/>
    <col min="3" max="3" width="41.28515625" style="3" customWidth="1"/>
    <col min="4" max="7" width="25.85546875" style="3" customWidth="1"/>
    <col min="8" max="8" width="22.85546875" style="3" customWidth="1"/>
    <col min="9" max="16384" width="11.42578125" style="3"/>
  </cols>
  <sheetData>
    <row r="1" spans="2:8" ht="15.75" thickBot="1" x14ac:dyDescent="0.3"/>
    <row r="2" spans="2:8" ht="100.5" customHeight="1" thickBot="1" x14ac:dyDescent="0.3">
      <c r="B2" s="188" t="s">
        <v>39</v>
      </c>
      <c r="C2" s="189"/>
      <c r="D2" s="189"/>
      <c r="E2" s="189"/>
      <c r="F2" s="189"/>
      <c r="G2" s="189"/>
      <c r="H2" s="190"/>
    </row>
    <row r="3" spans="2:8" ht="39" thickBot="1" x14ac:dyDescent="0.3">
      <c r="B3" s="163">
        <v>1</v>
      </c>
      <c r="C3" s="18" t="s">
        <v>3</v>
      </c>
      <c r="D3" s="22" t="s">
        <v>17</v>
      </c>
      <c r="E3" s="22" t="s">
        <v>18</v>
      </c>
      <c r="F3" s="22" t="s">
        <v>19</v>
      </c>
      <c r="G3" s="22" t="s">
        <v>20</v>
      </c>
      <c r="H3" s="27" t="s">
        <v>13</v>
      </c>
    </row>
    <row r="4" spans="2:8" ht="25.5" customHeight="1" x14ac:dyDescent="0.25">
      <c r="B4" s="148"/>
      <c r="C4" s="145" t="s">
        <v>8</v>
      </c>
      <c r="D4" s="23">
        <v>0</v>
      </c>
      <c r="E4" s="23">
        <v>0</v>
      </c>
      <c r="F4" s="23">
        <v>0</v>
      </c>
      <c r="G4" s="23">
        <v>0</v>
      </c>
      <c r="H4" s="29">
        <f>SUM(D4:G4)</f>
        <v>0</v>
      </c>
    </row>
    <row r="5" spans="2:8" ht="15" customHeight="1" x14ac:dyDescent="0.25">
      <c r="B5" s="149"/>
      <c r="C5" s="146"/>
      <c r="D5" s="24"/>
      <c r="E5" s="24"/>
      <c r="F5" s="24"/>
      <c r="G5" s="24"/>
      <c r="H5" s="30"/>
    </row>
    <row r="6" spans="2:8" ht="38.25" x14ac:dyDescent="0.25">
      <c r="B6" s="162">
        <v>2</v>
      </c>
      <c r="C6" s="147" t="s">
        <v>9</v>
      </c>
      <c r="D6" s="25" t="s">
        <v>17</v>
      </c>
      <c r="E6" s="25" t="s">
        <v>18</v>
      </c>
      <c r="F6" s="25" t="s">
        <v>19</v>
      </c>
      <c r="G6" s="25" t="s">
        <v>20</v>
      </c>
      <c r="H6" s="31" t="s">
        <v>13</v>
      </c>
    </row>
    <row r="7" spans="2:8" ht="25.5" customHeight="1" x14ac:dyDescent="0.25">
      <c r="B7" s="151"/>
      <c r="C7" s="144" t="s">
        <v>10</v>
      </c>
      <c r="D7" s="26">
        <v>0</v>
      </c>
      <c r="E7" s="26">
        <v>0</v>
      </c>
      <c r="F7" s="26">
        <v>0</v>
      </c>
      <c r="G7" s="26">
        <v>0</v>
      </c>
      <c r="H7" s="32">
        <f>SUM(D7:G7)</f>
        <v>0</v>
      </c>
    </row>
    <row r="8" spans="2:8" ht="15" customHeight="1" x14ac:dyDescent="0.25">
      <c r="B8" s="150"/>
      <c r="C8" s="35"/>
      <c r="D8" s="36"/>
      <c r="E8" s="36"/>
      <c r="F8" s="36"/>
      <c r="G8" s="36"/>
      <c r="H8" s="37"/>
    </row>
    <row r="9" spans="2:8" ht="38.25" x14ac:dyDescent="0.25">
      <c r="B9" s="161">
        <v>3</v>
      </c>
      <c r="C9" s="20" t="s">
        <v>29</v>
      </c>
      <c r="D9" s="25" t="s">
        <v>17</v>
      </c>
      <c r="E9" s="25" t="s">
        <v>18</v>
      </c>
      <c r="F9" s="25" t="s">
        <v>19</v>
      </c>
      <c r="G9" s="25" t="s">
        <v>20</v>
      </c>
      <c r="H9" s="31" t="s">
        <v>13</v>
      </c>
    </row>
    <row r="10" spans="2:8" ht="25.5" customHeight="1" x14ac:dyDescent="0.25">
      <c r="B10" s="152"/>
      <c r="C10" s="144" t="s">
        <v>11</v>
      </c>
      <c r="D10" s="26">
        <v>0</v>
      </c>
      <c r="E10" s="26">
        <v>0</v>
      </c>
      <c r="F10" s="26">
        <v>0</v>
      </c>
      <c r="G10" s="26">
        <v>0</v>
      </c>
      <c r="H10" s="32">
        <f>SUM(D10:G10)</f>
        <v>0</v>
      </c>
    </row>
    <row r="11" spans="2:8" x14ac:dyDescent="0.25">
      <c r="B11" s="150"/>
      <c r="C11" s="19"/>
      <c r="D11" s="24"/>
      <c r="E11" s="24"/>
      <c r="F11" s="24"/>
      <c r="G11" s="24"/>
      <c r="H11" s="33"/>
    </row>
    <row r="12" spans="2:8" ht="42" customHeight="1" x14ac:dyDescent="0.25">
      <c r="B12" s="160">
        <v>4</v>
      </c>
      <c r="C12" s="21" t="s">
        <v>14</v>
      </c>
      <c r="D12" s="25" t="s">
        <v>17</v>
      </c>
      <c r="E12" s="25" t="s">
        <v>18</v>
      </c>
      <c r="F12" s="25" t="s">
        <v>19</v>
      </c>
      <c r="G12" s="25" t="s">
        <v>20</v>
      </c>
      <c r="H12" s="31" t="s">
        <v>13</v>
      </c>
    </row>
    <row r="13" spans="2:8" ht="25.5" customHeight="1" x14ac:dyDescent="0.25">
      <c r="B13" s="153"/>
      <c r="C13" s="158" t="s">
        <v>12</v>
      </c>
      <c r="D13" s="28">
        <v>0</v>
      </c>
      <c r="E13" s="28">
        <v>0</v>
      </c>
      <c r="F13" s="28">
        <v>0</v>
      </c>
      <c r="G13" s="28">
        <v>0</v>
      </c>
      <c r="H13" s="34">
        <f>SUM(D13:G13)</f>
        <v>0</v>
      </c>
    </row>
    <row r="14" spans="2:8" ht="15" customHeight="1" thickBot="1" x14ac:dyDescent="0.3">
      <c r="B14" s="154"/>
      <c r="C14" s="159"/>
      <c r="D14" s="155"/>
      <c r="E14" s="157"/>
      <c r="F14" s="157"/>
      <c r="G14" s="157"/>
      <c r="H14" s="156"/>
    </row>
    <row r="15" spans="2:8" ht="39" customHeight="1" thickBot="1" x14ac:dyDescent="0.3">
      <c r="B15" s="171" t="s">
        <v>16</v>
      </c>
      <c r="C15" s="191"/>
      <c r="D15" s="185"/>
      <c r="E15" s="186"/>
      <c r="F15" s="186"/>
      <c r="G15" s="187"/>
      <c r="H15" s="2">
        <f>SUM(H4+H7+H10+H13)</f>
        <v>0</v>
      </c>
    </row>
  </sheetData>
  <mergeCells count="3">
    <mergeCell ref="D15:G15"/>
    <mergeCell ref="B2:H2"/>
    <mergeCell ref="B15:C15"/>
  </mergeCells>
  <phoneticPr fontId="12" type="noConversion"/>
  <pageMargins left="0.48" right="0.25" top="0.75" bottom="0.75" header="0.3" footer="0.3"/>
  <pageSetup paperSize="9" scale="7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Feuil1</vt:lpstr>
      <vt:lpstr>DPGF année 1</vt:lpstr>
      <vt:lpstr>DPGF année 2</vt:lpstr>
      <vt:lpstr>DPGF année 3</vt:lpstr>
      <vt:lpstr>DPGF année 4</vt:lpstr>
      <vt:lpstr>DPGF Récapitulatif</vt:lpstr>
      <vt:lpstr>'DPGF année 1'!Zone_d_impression</vt:lpstr>
    </vt:vector>
  </TitlesOfParts>
  <Company>setec batiment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MORAILLON Luc</dc:creator>
  <cp:lastModifiedBy>ANDEWE Prisca</cp:lastModifiedBy>
  <cp:lastPrinted>2020-09-08T12:46:59Z</cp:lastPrinted>
  <dcterms:created xsi:type="dcterms:W3CDTF">2015-04-13T11:42:44Z</dcterms:created>
  <dcterms:modified xsi:type="dcterms:W3CDTF">2025-12-22T10:17:10Z</dcterms:modified>
</cp:coreProperties>
</file>